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450" windowHeight="12120"/>
  </bookViews>
  <sheets>
    <sheet name="2014 (S)" sheetId="7" r:id="rId1"/>
    <sheet name="2014" sheetId="6" r:id="rId2"/>
    <sheet name="2013" sheetId="5" r:id="rId3"/>
    <sheet name="2012" sheetId="4" r:id="rId4"/>
    <sheet name="2011" sheetId="2" r:id="rId5"/>
    <sheet name="Sheet3" sheetId="3" r:id="rId6"/>
  </sheets>
  <externalReferences>
    <externalReference r:id="rId7"/>
  </externalReferences>
  <definedNames>
    <definedName name="_xlnm.Print_Area" localSheetId="4">'2011'!$A$1:$J$190</definedName>
    <definedName name="_xlnm.Print_Area" localSheetId="3">'2012'!$A$1:$J$188</definedName>
    <definedName name="_xlnm.Print_Area" localSheetId="2">'2013'!$A$1:$J$188</definedName>
    <definedName name="_xlnm.Print_Area" localSheetId="1">'2014'!$A$1:$J$189</definedName>
    <definedName name="_xlnm.Print_Area" localSheetId="0">'2014 (S)'!$A$1:$AK$198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X198" i="7"/>
  <c r="Y198" s="1"/>
  <c r="Z198" s="1"/>
  <c r="AA198" s="1"/>
  <c r="AB198" s="1"/>
  <c r="AC198" s="1"/>
  <c r="X192"/>
  <c r="Y192" s="1"/>
  <c r="Z192" s="1"/>
  <c r="AA192" s="1"/>
  <c r="AB192" s="1"/>
  <c r="AC192" s="1"/>
  <c r="X190"/>
  <c r="Y190" s="1"/>
  <c r="Z190" s="1"/>
  <c r="AA190" s="1"/>
  <c r="AB190" s="1"/>
  <c r="AC190" s="1"/>
  <c r="X188"/>
  <c r="Y188" s="1"/>
  <c r="Z188" s="1"/>
  <c r="AA188" s="1"/>
  <c r="AB188" s="1"/>
  <c r="AC188" s="1"/>
  <c r="X185"/>
  <c r="Y185" s="1"/>
  <c r="Z185" s="1"/>
  <c r="AA185" s="1"/>
  <c r="AB185" s="1"/>
  <c r="AC185" s="1"/>
  <c r="X183"/>
  <c r="Y183" s="1"/>
  <c r="Z183" s="1"/>
  <c r="AA183" s="1"/>
  <c r="AB183" s="1"/>
  <c r="AC183" s="1"/>
  <c r="X181"/>
  <c r="Y181" s="1"/>
  <c r="Z181" s="1"/>
  <c r="AA181" s="1"/>
  <c r="AB181" s="1"/>
  <c r="AC181" s="1"/>
  <c r="X179"/>
  <c r="Y179" s="1"/>
  <c r="Z179" s="1"/>
  <c r="AA179" s="1"/>
  <c r="AB179" s="1"/>
  <c r="AC179" s="1"/>
  <c r="X177"/>
  <c r="Y177" s="1"/>
  <c r="Z177" s="1"/>
  <c r="AA177" s="1"/>
  <c r="AB177" s="1"/>
  <c r="AC177" s="1"/>
  <c r="X175"/>
  <c r="Y175" s="1"/>
  <c r="Z175" s="1"/>
  <c r="AA175" s="1"/>
  <c r="AB175" s="1"/>
  <c r="AC175" s="1"/>
  <c r="X172"/>
  <c r="Y172" s="1"/>
  <c r="Z172" s="1"/>
  <c r="AA172" s="1"/>
  <c r="AB172" s="1"/>
  <c r="AC172" s="1"/>
  <c r="X170"/>
  <c r="Y170" s="1"/>
  <c r="Z170" s="1"/>
  <c r="AA170" s="1"/>
  <c r="AB170" s="1"/>
  <c r="AC170" s="1"/>
  <c r="X167"/>
  <c r="Y167" s="1"/>
  <c r="Z167" s="1"/>
  <c r="AA167" s="1"/>
  <c r="AB167" s="1"/>
  <c r="AC167" s="1"/>
  <c r="X164"/>
  <c r="Y164" s="1"/>
  <c r="Z164" s="1"/>
  <c r="AA164" s="1"/>
  <c r="AB164" s="1"/>
  <c r="AC164" s="1"/>
  <c r="X162"/>
  <c r="Y162" s="1"/>
  <c r="Z162" s="1"/>
  <c r="AA162" s="1"/>
  <c r="AB162" s="1"/>
  <c r="AC162" s="1"/>
  <c r="X160"/>
  <c r="Y160" s="1"/>
  <c r="Z160" s="1"/>
  <c r="AA160" s="1"/>
  <c r="AB160" s="1"/>
  <c r="AC160" s="1"/>
  <c r="X145"/>
  <c r="Y145" s="1"/>
  <c r="Z145" s="1"/>
  <c r="AA145" s="1"/>
  <c r="AB145" s="1"/>
  <c r="AC145" s="1"/>
  <c r="X143"/>
  <c r="Y143" s="1"/>
  <c r="Z143" s="1"/>
  <c r="AA143" s="1"/>
  <c r="AB143" s="1"/>
  <c r="AC143" s="1"/>
  <c r="X140"/>
  <c r="Y140" s="1"/>
  <c r="Z140" s="1"/>
  <c r="AA140" s="1"/>
  <c r="AB140" s="1"/>
  <c r="AC140" s="1"/>
  <c r="X138"/>
  <c r="Y138" s="1"/>
  <c r="Z138" s="1"/>
  <c r="AA138" s="1"/>
  <c r="AB138" s="1"/>
  <c r="AC138" s="1"/>
  <c r="X135"/>
  <c r="Y135" s="1"/>
  <c r="Z135" s="1"/>
  <c r="AA135" s="1"/>
  <c r="AB135" s="1"/>
  <c r="AC135" s="1"/>
  <c r="X133"/>
  <c r="Y133" s="1"/>
  <c r="Z133" s="1"/>
  <c r="AA133" s="1"/>
  <c r="AB133" s="1"/>
  <c r="AC133" s="1"/>
  <c r="X130"/>
  <c r="Y130" s="1"/>
  <c r="Z130" s="1"/>
  <c r="AA130" s="1"/>
  <c r="AB130" s="1"/>
  <c r="AC130" s="1"/>
  <c r="X120"/>
  <c r="Y120" s="1"/>
  <c r="Z120" s="1"/>
  <c r="AA120" s="1"/>
  <c r="AB120" s="1"/>
  <c r="AC120" s="1"/>
  <c r="X117"/>
  <c r="Y117" s="1"/>
  <c r="Z117" s="1"/>
  <c r="AA117" s="1"/>
  <c r="AB117" s="1"/>
  <c r="AC117" s="1"/>
  <c r="X111"/>
  <c r="Y111" s="1"/>
  <c r="Z111" s="1"/>
  <c r="AA111" s="1"/>
  <c r="AB111" s="1"/>
  <c r="AC111" s="1"/>
  <c r="X107"/>
  <c r="Y107" s="1"/>
  <c r="Z107" s="1"/>
  <c r="AA107" s="1"/>
  <c r="AB107" s="1"/>
  <c r="AC107" s="1"/>
  <c r="X103"/>
  <c r="Y103" s="1"/>
  <c r="Z103" s="1"/>
  <c r="AA103" s="1"/>
  <c r="AB103" s="1"/>
  <c r="AC103" s="1"/>
  <c r="X101"/>
  <c r="Y101" s="1"/>
  <c r="Z101" s="1"/>
  <c r="AA101" s="1"/>
  <c r="AB101" s="1"/>
  <c r="AC101" s="1"/>
  <c r="X96"/>
  <c r="Y96" s="1"/>
  <c r="Z96" s="1"/>
  <c r="AA96" s="1"/>
  <c r="AB96" s="1"/>
  <c r="AC96" s="1"/>
  <c r="X94"/>
  <c r="Y94" s="1"/>
  <c r="Z94" s="1"/>
  <c r="AA94" s="1"/>
  <c r="AB94" s="1"/>
  <c r="AC94" s="1"/>
  <c r="X92"/>
  <c r="Y92" s="1"/>
  <c r="Z92" s="1"/>
  <c r="AA92" s="1"/>
  <c r="AB92" s="1"/>
  <c r="AC92" s="1"/>
  <c r="X90"/>
  <c r="Y90" s="1"/>
  <c r="Z90" s="1"/>
  <c r="AA90" s="1"/>
  <c r="AB90" s="1"/>
  <c r="AC90" s="1"/>
  <c r="X88"/>
  <c r="Y88" s="1"/>
  <c r="Z88" s="1"/>
  <c r="AA88" s="1"/>
  <c r="AB88" s="1"/>
  <c r="AC88" s="1"/>
  <c r="X86"/>
  <c r="Y86" s="1"/>
  <c r="Z86" s="1"/>
  <c r="AA86" s="1"/>
  <c r="AB86" s="1"/>
  <c r="AC86" s="1"/>
  <c r="X84"/>
  <c r="Y84" s="1"/>
  <c r="Z84" s="1"/>
  <c r="AA84" s="1"/>
  <c r="AB84" s="1"/>
  <c r="AC84" s="1"/>
  <c r="X82"/>
  <c r="Y82" s="1"/>
  <c r="Z82" s="1"/>
  <c r="AA82" s="1"/>
  <c r="AB82" s="1"/>
  <c r="AC82" s="1"/>
  <c r="X80"/>
  <c r="Y80" s="1"/>
  <c r="Z80" s="1"/>
  <c r="AA80" s="1"/>
  <c r="AB80" s="1"/>
  <c r="AC80" s="1"/>
  <c r="X78"/>
  <c r="Y78" s="1"/>
  <c r="Z78" s="1"/>
  <c r="AA78" s="1"/>
  <c r="AB78" s="1"/>
  <c r="AC78" s="1"/>
  <c r="X76"/>
  <c r="Y76" s="1"/>
  <c r="Z76" s="1"/>
  <c r="AA76" s="1"/>
  <c r="AB76" s="1"/>
  <c r="AC76" s="1"/>
  <c r="Y74"/>
  <c r="Z74" s="1"/>
  <c r="AA74" s="1"/>
  <c r="AB74" s="1"/>
  <c r="AC74" s="1"/>
  <c r="X74"/>
  <c r="X72"/>
  <c r="Y72" s="1"/>
  <c r="Z72" s="1"/>
  <c r="AA72" s="1"/>
  <c r="AB72" s="1"/>
  <c r="AC72" s="1"/>
  <c r="Y70"/>
  <c r="Z70" s="1"/>
  <c r="AA70" s="1"/>
  <c r="AB70" s="1"/>
  <c r="AC70" s="1"/>
  <c r="X70"/>
  <c r="Y69"/>
  <c r="Z69" s="1"/>
  <c r="AA69" s="1"/>
  <c r="AB69" s="1"/>
  <c r="AC69" s="1"/>
  <c r="X69"/>
  <c r="X67"/>
  <c r="Y67" s="1"/>
  <c r="Z67" s="1"/>
  <c r="AA67" s="1"/>
  <c r="AB67" s="1"/>
  <c r="AC67" s="1"/>
  <c r="Y65"/>
  <c r="Z65" s="1"/>
  <c r="AA65" s="1"/>
  <c r="AB65" s="1"/>
  <c r="AC65" s="1"/>
  <c r="X65"/>
  <c r="Y63"/>
  <c r="Z63" s="1"/>
  <c r="AA63" s="1"/>
  <c r="AB63" s="1"/>
  <c r="AC63" s="1"/>
  <c r="X63"/>
  <c r="Y61"/>
  <c r="Z61" s="1"/>
  <c r="AA61" s="1"/>
  <c r="AB61" s="1"/>
  <c r="AC61" s="1"/>
  <c r="X61"/>
  <c r="Y59"/>
  <c r="Z59" s="1"/>
  <c r="AA59" s="1"/>
  <c r="AB59" s="1"/>
  <c r="AC59" s="1"/>
  <c r="X59"/>
  <c r="Y57"/>
  <c r="Z57" s="1"/>
  <c r="AA57" s="1"/>
  <c r="AB57" s="1"/>
  <c r="AC57" s="1"/>
  <c r="X57"/>
  <c r="Y55"/>
  <c r="Z55" s="1"/>
  <c r="AA55" s="1"/>
  <c r="AB55" s="1"/>
  <c r="AC55" s="1"/>
  <c r="X55"/>
  <c r="X53"/>
  <c r="Y53" s="1"/>
  <c r="Z53" s="1"/>
  <c r="AA53" s="1"/>
  <c r="AB53" s="1"/>
  <c r="AC53" s="1"/>
  <c r="X51"/>
  <c r="Y51" s="1"/>
  <c r="Z51" s="1"/>
  <c r="AA51" s="1"/>
  <c r="AB51" s="1"/>
  <c r="AC51" s="1"/>
  <c r="X49"/>
  <c r="Y49" s="1"/>
  <c r="Z49" s="1"/>
  <c r="AA49" s="1"/>
  <c r="AB49" s="1"/>
  <c r="AC49" s="1"/>
  <c r="X47"/>
  <c r="Y47" s="1"/>
  <c r="Z47" s="1"/>
  <c r="AA47" s="1"/>
  <c r="AB47" s="1"/>
  <c r="AC47" s="1"/>
  <c r="X45"/>
  <c r="Y45" s="1"/>
  <c r="Z45" s="1"/>
  <c r="AA45" s="1"/>
  <c r="AB45" s="1"/>
  <c r="AC45" s="1"/>
  <c r="X43"/>
  <c r="Y43" s="1"/>
  <c r="Z43" s="1"/>
  <c r="AA43" s="1"/>
  <c r="AB43" s="1"/>
  <c r="AC43" s="1"/>
  <c r="X41"/>
  <c r="Y41" s="1"/>
  <c r="Z41" s="1"/>
  <c r="AA41" s="1"/>
  <c r="AB41" s="1"/>
  <c r="AC41" s="1"/>
  <c r="X39"/>
  <c r="Y39" s="1"/>
  <c r="Z39" s="1"/>
  <c r="AA39" s="1"/>
  <c r="AB39" s="1"/>
  <c r="AC39" s="1"/>
  <c r="X37"/>
  <c r="Y37" s="1"/>
  <c r="Z37" s="1"/>
  <c r="AA37" s="1"/>
  <c r="AB37" s="1"/>
  <c r="AC37" s="1"/>
  <c r="X35"/>
  <c r="Y35" s="1"/>
  <c r="Z35" s="1"/>
  <c r="AA35" s="1"/>
  <c r="AB35" s="1"/>
  <c r="AC35" s="1"/>
  <c r="X33"/>
  <c r="Y33" s="1"/>
  <c r="Z33" s="1"/>
  <c r="AA33" s="1"/>
  <c r="AB33" s="1"/>
  <c r="AC33" s="1"/>
  <c r="X31"/>
  <c r="Y31" s="1"/>
  <c r="Z31" s="1"/>
  <c r="AA31" s="1"/>
  <c r="AB31" s="1"/>
  <c r="AC31" s="1"/>
  <c r="X29"/>
  <c r="Y29" s="1"/>
  <c r="Z29" s="1"/>
  <c r="AA29" s="1"/>
  <c r="AB29" s="1"/>
  <c r="AC29" s="1"/>
  <c r="X27"/>
  <c r="Y27" s="1"/>
  <c r="Z27" s="1"/>
  <c r="AA27" s="1"/>
  <c r="AB27" s="1"/>
  <c r="AC27" s="1"/>
  <c r="X25"/>
  <c r="Y25" s="1"/>
  <c r="Z25" s="1"/>
  <c r="AA25" s="1"/>
  <c r="AB25" s="1"/>
  <c r="AC25" s="1"/>
  <c r="X23"/>
  <c r="Y23" s="1"/>
  <c r="Z23" s="1"/>
  <c r="AA23" s="1"/>
  <c r="AB23" s="1"/>
  <c r="AC23" s="1"/>
  <c r="X21"/>
  <c r="Y21" s="1"/>
  <c r="Z21" s="1"/>
  <c r="AA21" s="1"/>
  <c r="AB21" s="1"/>
  <c r="AC21" s="1"/>
  <c r="X19"/>
  <c r="Y19" s="1"/>
  <c r="Z19" s="1"/>
  <c r="AA19" s="1"/>
  <c r="AB19" s="1"/>
  <c r="AC19" s="1"/>
  <c r="X17"/>
  <c r="Y17" s="1"/>
  <c r="Z17" s="1"/>
  <c r="AA17" s="1"/>
  <c r="AB17" s="1"/>
  <c r="AC17" s="1"/>
  <c r="X15"/>
  <c r="Y15" s="1"/>
  <c r="Z15" s="1"/>
  <c r="AA15" s="1"/>
  <c r="AB15" s="1"/>
  <c r="AC15" s="1"/>
  <c r="X13"/>
  <c r="Y13" s="1"/>
  <c r="Z13" s="1"/>
  <c r="AA13" s="1"/>
  <c r="AB13" s="1"/>
  <c r="AC13" s="1"/>
  <c r="X11"/>
  <c r="Y11" s="1"/>
  <c r="Z11" s="1"/>
  <c r="AA11" s="1"/>
  <c r="AB11" s="1"/>
  <c r="AC11" s="1"/>
  <c r="X9"/>
  <c r="Y9" s="1"/>
  <c r="Z9" s="1"/>
  <c r="AA9" s="1"/>
  <c r="AB9" s="1"/>
  <c r="AC9" s="1"/>
  <c r="Y7"/>
  <c r="Z7" s="1"/>
  <c r="AA7" s="1"/>
  <c r="AB7" s="1"/>
  <c r="X7"/>
  <c r="W7"/>
  <c r="AJ8" l="1"/>
  <c r="AC7"/>
  <c r="AH8"/>
  <c r="AF8"/>
  <c r="AI8"/>
  <c r="AG8"/>
  <c r="W9"/>
  <c r="AE9" l="1"/>
  <c r="W11"/>
  <c r="AF10"/>
  <c r="E190" i="2"/>
  <c r="F190" s="1"/>
  <c r="G190" s="1"/>
  <c r="H190" s="1"/>
  <c r="I190" s="1"/>
  <c r="J190" s="1"/>
  <c r="E184"/>
  <c r="E181" i="4" s="1"/>
  <c r="F181" s="1"/>
  <c r="G181" s="1"/>
  <c r="H181" s="1"/>
  <c r="I181" s="1"/>
  <c r="J181" s="1"/>
  <c r="E182" i="2"/>
  <c r="F182" s="1"/>
  <c r="G182" s="1"/>
  <c r="H182" s="1"/>
  <c r="I182" s="1"/>
  <c r="J182" s="1"/>
  <c r="E180"/>
  <c r="E177" i="4" s="1"/>
  <c r="F177" s="1"/>
  <c r="G177" s="1"/>
  <c r="H177" s="1"/>
  <c r="I177" s="1"/>
  <c r="J177" s="1"/>
  <c r="E178" i="2"/>
  <c r="F178" s="1"/>
  <c r="G178" s="1"/>
  <c r="H178" s="1"/>
  <c r="I178" s="1"/>
  <c r="J178" s="1"/>
  <c r="E176"/>
  <c r="E173" i="4" s="1"/>
  <c r="F173" s="1"/>
  <c r="G173" s="1"/>
  <c r="H173" s="1"/>
  <c r="I173" s="1"/>
  <c r="J173" s="1"/>
  <c r="E174" i="2"/>
  <c r="F174" s="1"/>
  <c r="G174" s="1"/>
  <c r="H174" s="1"/>
  <c r="I174" s="1"/>
  <c r="J174" s="1"/>
  <c r="E172"/>
  <c r="E169" i="4" s="1"/>
  <c r="F169" s="1"/>
  <c r="G169" s="1"/>
  <c r="H169" s="1"/>
  <c r="I169" s="1"/>
  <c r="J169" s="1"/>
  <c r="E170" i="2"/>
  <c r="F170" s="1"/>
  <c r="G170" s="1"/>
  <c r="H170" s="1"/>
  <c r="I170" s="1"/>
  <c r="J170" s="1"/>
  <c r="E168"/>
  <c r="E165" i="4" s="1"/>
  <c r="F165" s="1"/>
  <c r="G165" s="1"/>
  <c r="H165" s="1"/>
  <c r="I165" s="1"/>
  <c r="J165" s="1"/>
  <c r="E165" i="2"/>
  <c r="F165" s="1"/>
  <c r="G165" s="1"/>
  <c r="H165" s="1"/>
  <c r="I165" s="1"/>
  <c r="J165" s="1"/>
  <c r="E163"/>
  <c r="E160" i="4" s="1"/>
  <c r="F160" s="1"/>
  <c r="G160" s="1"/>
  <c r="H160" s="1"/>
  <c r="I160" s="1"/>
  <c r="J160" s="1"/>
  <c r="E160" i="2"/>
  <c r="F160" s="1"/>
  <c r="G160" s="1"/>
  <c r="H160" s="1"/>
  <c r="I160" s="1"/>
  <c r="J160" s="1"/>
  <c r="E157"/>
  <c r="E154" i="4" s="1"/>
  <c r="F154" s="1"/>
  <c r="G154" s="1"/>
  <c r="H154" s="1"/>
  <c r="I154" s="1"/>
  <c r="J154" s="1"/>
  <c r="E155" i="2"/>
  <c r="F155" s="1"/>
  <c r="G155" s="1"/>
  <c r="H155" s="1"/>
  <c r="I155" s="1"/>
  <c r="J155" s="1"/>
  <c r="E153"/>
  <c r="E150" i="4" s="1"/>
  <c r="F150" s="1"/>
  <c r="G150" s="1"/>
  <c r="H150" s="1"/>
  <c r="I150" s="1"/>
  <c r="J150" s="1"/>
  <c r="E143" i="2"/>
  <c r="F143" s="1"/>
  <c r="G143" s="1"/>
  <c r="H143" s="1"/>
  <c r="I143" s="1"/>
  <c r="J143" s="1"/>
  <c r="E140"/>
  <c r="E136" i="4" s="1"/>
  <c r="F136" s="1"/>
  <c r="G136" s="1"/>
  <c r="H136" s="1"/>
  <c r="I136" s="1"/>
  <c r="J136" s="1"/>
  <c r="E138" i="2"/>
  <c r="F138" s="1"/>
  <c r="G138" s="1"/>
  <c r="H138" s="1"/>
  <c r="I138" s="1"/>
  <c r="J138" s="1"/>
  <c r="E136"/>
  <c r="E132" i="4" s="1"/>
  <c r="F132" s="1"/>
  <c r="G132" s="1"/>
  <c r="H132" s="1"/>
  <c r="I132" s="1"/>
  <c r="J132" s="1"/>
  <c r="E132" i="2"/>
  <c r="F132" s="1"/>
  <c r="G132" s="1"/>
  <c r="H132" s="1"/>
  <c r="I132" s="1"/>
  <c r="J132" s="1"/>
  <c r="E130"/>
  <c r="E126" i="4" s="1"/>
  <c r="F126" s="1"/>
  <c r="G126" s="1"/>
  <c r="H126" s="1"/>
  <c r="I126" s="1"/>
  <c r="J126" s="1"/>
  <c r="E128" i="2"/>
  <c r="E124" i="4" s="1"/>
  <c r="F124" s="1"/>
  <c r="G124" s="1"/>
  <c r="H124" s="1"/>
  <c r="I124" s="1"/>
  <c r="J124" s="1"/>
  <c r="E123" i="2"/>
  <c r="E119" i="4" s="1"/>
  <c r="F119" s="1"/>
  <c r="G119" s="1"/>
  <c r="H119" s="1"/>
  <c r="I119" s="1"/>
  <c r="J119" s="1"/>
  <c r="E120" i="2"/>
  <c r="F120" s="1"/>
  <c r="G120" s="1"/>
  <c r="H120" s="1"/>
  <c r="I120" s="1"/>
  <c r="J120" s="1"/>
  <c r="E112"/>
  <c r="E110" i="4" s="1"/>
  <c r="F110" s="1"/>
  <c r="G110" s="1"/>
  <c r="H110" s="1"/>
  <c r="I110" s="1"/>
  <c r="J110" s="1"/>
  <c r="E108" i="2"/>
  <c r="F108" s="1"/>
  <c r="G108" s="1"/>
  <c r="H108" s="1"/>
  <c r="I108" s="1"/>
  <c r="J108" s="1"/>
  <c r="E106"/>
  <c r="E104" i="4" s="1"/>
  <c r="F104" s="1"/>
  <c r="G104" s="1"/>
  <c r="H104" s="1"/>
  <c r="I104" s="1"/>
  <c r="J104" s="1"/>
  <c r="E104" i="2"/>
  <c r="F104" s="1"/>
  <c r="G104" s="1"/>
  <c r="H104" s="1"/>
  <c r="I104" s="1"/>
  <c r="J104" s="1"/>
  <c r="E99"/>
  <c r="E97" i="4" s="1"/>
  <c r="F97" s="1"/>
  <c r="G97" s="1"/>
  <c r="H97" s="1"/>
  <c r="I97" s="1"/>
  <c r="J97" s="1"/>
  <c r="E97" i="2"/>
  <c r="F97" s="1"/>
  <c r="G97" s="1"/>
  <c r="H97" s="1"/>
  <c r="I97" s="1"/>
  <c r="J97" s="1"/>
  <c r="E95"/>
  <c r="E93" i="4" s="1"/>
  <c r="F93" s="1"/>
  <c r="G93" s="1"/>
  <c r="H93" s="1"/>
  <c r="I93" s="1"/>
  <c r="J93" s="1"/>
  <c r="E93" i="2"/>
  <c r="E91" i="4" s="1"/>
  <c r="F91" s="1"/>
  <c r="G91" s="1"/>
  <c r="H91" s="1"/>
  <c r="I91" s="1"/>
  <c r="J91" s="1"/>
  <c r="E91" i="2"/>
  <c r="F91" s="1"/>
  <c r="G91" s="1"/>
  <c r="H91" s="1"/>
  <c r="I91" s="1"/>
  <c r="J91" s="1"/>
  <c r="E89"/>
  <c r="F89" s="1"/>
  <c r="G89" s="1"/>
  <c r="H89" s="1"/>
  <c r="I89" s="1"/>
  <c r="J89" s="1"/>
  <c r="E87"/>
  <c r="E85" i="4" s="1"/>
  <c r="F85" s="1"/>
  <c r="G85" s="1"/>
  <c r="H85" s="1"/>
  <c r="I85" s="1"/>
  <c r="J85" s="1"/>
  <c r="E85" i="2"/>
  <c r="E83" i="4" s="1"/>
  <c r="F83" s="1"/>
  <c r="G83" s="1"/>
  <c r="H83" s="1"/>
  <c r="I83" s="1"/>
  <c r="J83" s="1"/>
  <c r="E83" i="2"/>
  <c r="F83" s="1"/>
  <c r="G83" s="1"/>
  <c r="H83" s="1"/>
  <c r="I83" s="1"/>
  <c r="J83" s="1"/>
  <c r="E81"/>
  <c r="F81" s="1"/>
  <c r="G81" s="1"/>
  <c r="H81" s="1"/>
  <c r="I81" s="1"/>
  <c r="J81" s="1"/>
  <c r="E79"/>
  <c r="E77" i="4" s="1"/>
  <c r="F77" s="1"/>
  <c r="G77" s="1"/>
  <c r="H77" s="1"/>
  <c r="I77" s="1"/>
  <c r="J77" s="1"/>
  <c r="E77" i="2"/>
  <c r="F77" s="1"/>
  <c r="G77" s="1"/>
  <c r="H77" s="1"/>
  <c r="I77" s="1"/>
  <c r="J77" s="1"/>
  <c r="E75"/>
  <c r="E73" i="4" s="1"/>
  <c r="F73" s="1"/>
  <c r="G73" s="1"/>
  <c r="H73" s="1"/>
  <c r="I73" s="1"/>
  <c r="J73" s="1"/>
  <c r="E73" i="2"/>
  <c r="F73" s="1"/>
  <c r="G73" s="1"/>
  <c r="H73" s="1"/>
  <c r="I73" s="1"/>
  <c r="J73" s="1"/>
  <c r="E69"/>
  <c r="E69" i="4" s="1"/>
  <c r="F69" s="1"/>
  <c r="G69" s="1"/>
  <c r="H69" s="1"/>
  <c r="I69" s="1"/>
  <c r="J69" s="1"/>
  <c r="E67" i="2"/>
  <c r="F67" s="1"/>
  <c r="G67" s="1"/>
  <c r="H67" s="1"/>
  <c r="I67" s="1"/>
  <c r="J67" s="1"/>
  <c r="E65"/>
  <c r="E65" i="4" s="1"/>
  <c r="F65" s="1"/>
  <c r="G65" s="1"/>
  <c r="H65" s="1"/>
  <c r="I65" s="1"/>
  <c r="J65" s="1"/>
  <c r="E63" i="2"/>
  <c r="E63" i="4" s="1"/>
  <c r="F63" s="1"/>
  <c r="G63" s="1"/>
  <c r="H63" s="1"/>
  <c r="I63" s="1"/>
  <c r="J63" s="1"/>
  <c r="E61" i="2"/>
  <c r="F61" s="1"/>
  <c r="G61" s="1"/>
  <c r="H61" s="1"/>
  <c r="I61" s="1"/>
  <c r="J61" s="1"/>
  <c r="E59"/>
  <c r="F59" s="1"/>
  <c r="G59" s="1"/>
  <c r="H59" s="1"/>
  <c r="I59" s="1"/>
  <c r="J59" s="1"/>
  <c r="E57"/>
  <c r="E57" i="4" s="1"/>
  <c r="F57" s="1"/>
  <c r="G57" s="1"/>
  <c r="H57" s="1"/>
  <c r="I57" s="1"/>
  <c r="J57" s="1"/>
  <c r="E55" i="2"/>
  <c r="E55" i="4" s="1"/>
  <c r="F55" s="1"/>
  <c r="G55" s="1"/>
  <c r="H55" s="1"/>
  <c r="I55" s="1"/>
  <c r="J55" s="1"/>
  <c r="E53" i="2"/>
  <c r="F53" s="1"/>
  <c r="G53" s="1"/>
  <c r="H53" s="1"/>
  <c r="I53" s="1"/>
  <c r="J53" s="1"/>
  <c r="E51"/>
  <c r="F51" s="1"/>
  <c r="G51" s="1"/>
  <c r="H51" s="1"/>
  <c r="I51" s="1"/>
  <c r="J51" s="1"/>
  <c r="E49"/>
  <c r="E49" i="4" s="1"/>
  <c r="F49" s="1"/>
  <c r="G49" s="1"/>
  <c r="H49" s="1"/>
  <c r="I49" s="1"/>
  <c r="J49" s="1"/>
  <c r="E47" i="2"/>
  <c r="E47" i="4" s="1"/>
  <c r="F47" s="1"/>
  <c r="G47" s="1"/>
  <c r="H47" s="1"/>
  <c r="I47" s="1"/>
  <c r="J47" s="1"/>
  <c r="E45" i="2"/>
  <c r="F45" s="1"/>
  <c r="G45" s="1"/>
  <c r="H45" s="1"/>
  <c r="I45" s="1"/>
  <c r="J45" s="1"/>
  <c r="E43"/>
  <c r="F43" s="1"/>
  <c r="G43" s="1"/>
  <c r="H43" s="1"/>
  <c r="I43" s="1"/>
  <c r="J43" s="1"/>
  <c r="E41"/>
  <c r="E41" i="4" s="1"/>
  <c r="F41" s="1"/>
  <c r="G41" s="1"/>
  <c r="H41" s="1"/>
  <c r="I41" s="1"/>
  <c r="J41" s="1"/>
  <c r="E39" i="2"/>
  <c r="E39" i="4" s="1"/>
  <c r="F39" s="1"/>
  <c r="G39" s="1"/>
  <c r="H39" s="1"/>
  <c r="I39" s="1"/>
  <c r="J39" s="1"/>
  <c r="E37" i="2"/>
  <c r="F37" s="1"/>
  <c r="G37" s="1"/>
  <c r="H37" s="1"/>
  <c r="I37" s="1"/>
  <c r="J37" s="1"/>
  <c r="E35"/>
  <c r="F35" s="1"/>
  <c r="G35" s="1"/>
  <c r="H35" s="1"/>
  <c r="I35" s="1"/>
  <c r="J35" s="1"/>
  <c r="E33"/>
  <c r="E33" i="4" s="1"/>
  <c r="F33" s="1"/>
  <c r="G33" s="1"/>
  <c r="H33" s="1"/>
  <c r="I33" s="1"/>
  <c r="J33" s="1"/>
  <c r="E31" i="2"/>
  <c r="E31" i="4" s="1"/>
  <c r="F31" s="1"/>
  <c r="G31" s="1"/>
  <c r="H31" s="1"/>
  <c r="I31" s="1"/>
  <c r="J31" s="1"/>
  <c r="E29" i="2"/>
  <c r="F29" s="1"/>
  <c r="G29" s="1"/>
  <c r="H29" s="1"/>
  <c r="I29" s="1"/>
  <c r="J29" s="1"/>
  <c r="E27"/>
  <c r="F27" s="1"/>
  <c r="G27" s="1"/>
  <c r="H27" s="1"/>
  <c r="I27" s="1"/>
  <c r="J27" s="1"/>
  <c r="E25"/>
  <c r="E25" i="4" s="1"/>
  <c r="F25" s="1"/>
  <c r="G25" s="1"/>
  <c r="H25" s="1"/>
  <c r="I25" s="1"/>
  <c r="J25" s="1"/>
  <c r="E23" i="2"/>
  <c r="E23" i="4" s="1"/>
  <c r="F23" s="1"/>
  <c r="G23" s="1"/>
  <c r="H23" s="1"/>
  <c r="I23" s="1"/>
  <c r="J23" s="1"/>
  <c r="E21" i="2"/>
  <c r="F21" s="1"/>
  <c r="G21" s="1"/>
  <c r="H21" s="1"/>
  <c r="I21" s="1"/>
  <c r="J21" s="1"/>
  <c r="E19"/>
  <c r="F19" s="1"/>
  <c r="G19" s="1"/>
  <c r="H19" s="1"/>
  <c r="I19" s="1"/>
  <c r="J19" s="1"/>
  <c r="E17"/>
  <c r="E17" i="4" s="1"/>
  <c r="F17" s="1"/>
  <c r="G17" s="1"/>
  <c r="H17" s="1"/>
  <c r="I17" s="1"/>
  <c r="J17" s="1"/>
  <c r="E15" i="2"/>
  <c r="F15" s="1"/>
  <c r="G15" s="1"/>
  <c r="H15" s="1"/>
  <c r="I15" s="1"/>
  <c r="J15" s="1"/>
  <c r="E13"/>
  <c r="E13" i="4" s="1"/>
  <c r="F13" s="1"/>
  <c r="G13" s="1"/>
  <c r="H13" s="1"/>
  <c r="I13" s="1"/>
  <c r="J13" s="1"/>
  <c r="E11" i="2"/>
  <c r="F11" s="1"/>
  <c r="G11" s="1"/>
  <c r="H11" s="1"/>
  <c r="I11" s="1"/>
  <c r="J11" s="1"/>
  <c r="E9"/>
  <c r="E9" i="4" s="1"/>
  <c r="F9" s="1"/>
  <c r="G9" s="1"/>
  <c r="H9" s="1"/>
  <c r="I9" s="1"/>
  <c r="J9" s="1"/>
  <c r="E7" i="2"/>
  <c r="F7" s="1"/>
  <c r="G7" s="1"/>
  <c r="H7" s="1"/>
  <c r="I7" s="1"/>
  <c r="J7" s="1"/>
  <c r="AG10" i="7" l="1"/>
  <c r="AF9"/>
  <c r="AF12"/>
  <c r="AE11"/>
  <c r="W13"/>
  <c r="E119" i="5"/>
  <c r="E151"/>
  <c r="E170"/>
  <c r="E104"/>
  <c r="E132"/>
  <c r="E161"/>
  <c r="E178"/>
  <c r="E9"/>
  <c r="E49"/>
  <c r="F161"/>
  <c r="G161" s="1"/>
  <c r="H161" s="1"/>
  <c r="I161" s="1"/>
  <c r="J161" s="1"/>
  <c r="E124"/>
  <c r="E73"/>
  <c r="E97"/>
  <c r="E17"/>
  <c r="E41"/>
  <c r="E57"/>
  <c r="E65"/>
  <c r="E25"/>
  <c r="F119"/>
  <c r="G119" s="1"/>
  <c r="H119" s="1"/>
  <c r="I119" s="1"/>
  <c r="J119" s="1"/>
  <c r="E23"/>
  <c r="E31"/>
  <c r="E39"/>
  <c r="E47"/>
  <c r="E55"/>
  <c r="E63"/>
  <c r="E77"/>
  <c r="E85"/>
  <c r="E93"/>
  <c r="E33"/>
  <c r="F178"/>
  <c r="G178" s="1"/>
  <c r="H178" s="1"/>
  <c r="I178" s="1"/>
  <c r="J178" s="1"/>
  <c r="E13"/>
  <c r="E69"/>
  <c r="E110"/>
  <c r="E126"/>
  <c r="E136"/>
  <c r="E155"/>
  <c r="E166"/>
  <c r="E174"/>
  <c r="E182"/>
  <c r="E83"/>
  <c r="E91"/>
  <c r="E7" i="4"/>
  <c r="E15"/>
  <c r="E21"/>
  <c r="E29"/>
  <c r="E37"/>
  <c r="E45"/>
  <c r="E53"/>
  <c r="E61"/>
  <c r="E67"/>
  <c r="E75"/>
  <c r="E81"/>
  <c r="E89"/>
  <c r="E95"/>
  <c r="E106"/>
  <c r="E128"/>
  <c r="E138"/>
  <c r="E157"/>
  <c r="E167"/>
  <c r="E175"/>
  <c r="E188"/>
  <c r="F9" i="2"/>
  <c r="G9" s="1"/>
  <c r="H9" s="1"/>
  <c r="I9" s="1"/>
  <c r="J9" s="1"/>
  <c r="F13"/>
  <c r="G13" s="1"/>
  <c r="H13" s="1"/>
  <c r="I13" s="1"/>
  <c r="J13" s="1"/>
  <c r="F17"/>
  <c r="G17" s="1"/>
  <c r="H17" s="1"/>
  <c r="I17" s="1"/>
  <c r="J17" s="1"/>
  <c r="F25"/>
  <c r="G25" s="1"/>
  <c r="H25" s="1"/>
  <c r="I25" s="1"/>
  <c r="J25" s="1"/>
  <c r="F33"/>
  <c r="G33" s="1"/>
  <c r="H33" s="1"/>
  <c r="I33" s="1"/>
  <c r="J33" s="1"/>
  <c r="F41"/>
  <c r="G41" s="1"/>
  <c r="H41" s="1"/>
  <c r="I41" s="1"/>
  <c r="J41" s="1"/>
  <c r="F49"/>
  <c r="G49" s="1"/>
  <c r="H49" s="1"/>
  <c r="I49" s="1"/>
  <c r="J49" s="1"/>
  <c r="F57"/>
  <c r="G57" s="1"/>
  <c r="H57" s="1"/>
  <c r="I57" s="1"/>
  <c r="J57" s="1"/>
  <c r="F65"/>
  <c r="G65" s="1"/>
  <c r="H65" s="1"/>
  <c r="I65" s="1"/>
  <c r="J65" s="1"/>
  <c r="F69"/>
  <c r="G69" s="1"/>
  <c r="H69" s="1"/>
  <c r="I69" s="1"/>
  <c r="J69" s="1"/>
  <c r="F75"/>
  <c r="G75" s="1"/>
  <c r="H75" s="1"/>
  <c r="I75" s="1"/>
  <c r="J75" s="1"/>
  <c r="F79"/>
  <c r="G79" s="1"/>
  <c r="H79" s="1"/>
  <c r="I79" s="1"/>
  <c r="J79" s="1"/>
  <c r="F87"/>
  <c r="G87" s="1"/>
  <c r="H87" s="1"/>
  <c r="I87" s="1"/>
  <c r="J87" s="1"/>
  <c r="F95"/>
  <c r="G95" s="1"/>
  <c r="H95" s="1"/>
  <c r="I95" s="1"/>
  <c r="J95" s="1"/>
  <c r="F99"/>
  <c r="G99" s="1"/>
  <c r="H99" s="1"/>
  <c r="I99" s="1"/>
  <c r="J99" s="1"/>
  <c r="F106"/>
  <c r="G106" s="1"/>
  <c r="H106" s="1"/>
  <c r="I106" s="1"/>
  <c r="J106" s="1"/>
  <c r="F112"/>
  <c r="G112" s="1"/>
  <c r="H112" s="1"/>
  <c r="I112" s="1"/>
  <c r="J112" s="1"/>
  <c r="F123"/>
  <c r="G123" s="1"/>
  <c r="H123" s="1"/>
  <c r="I123" s="1"/>
  <c r="J123" s="1"/>
  <c r="F130"/>
  <c r="G130" s="1"/>
  <c r="H130" s="1"/>
  <c r="I130" s="1"/>
  <c r="J130" s="1"/>
  <c r="F136"/>
  <c r="G136" s="1"/>
  <c r="H136" s="1"/>
  <c r="I136" s="1"/>
  <c r="J136" s="1"/>
  <c r="F140"/>
  <c r="G140" s="1"/>
  <c r="H140" s="1"/>
  <c r="I140" s="1"/>
  <c r="J140" s="1"/>
  <c r="F153"/>
  <c r="G153" s="1"/>
  <c r="H153" s="1"/>
  <c r="I153" s="1"/>
  <c r="J153" s="1"/>
  <c r="F157"/>
  <c r="G157" s="1"/>
  <c r="H157" s="1"/>
  <c r="I157" s="1"/>
  <c r="J157" s="1"/>
  <c r="F163"/>
  <c r="G163" s="1"/>
  <c r="H163" s="1"/>
  <c r="I163" s="1"/>
  <c r="J163" s="1"/>
  <c r="F168"/>
  <c r="G168" s="1"/>
  <c r="H168" s="1"/>
  <c r="I168" s="1"/>
  <c r="J168" s="1"/>
  <c r="F172"/>
  <c r="G172" s="1"/>
  <c r="H172" s="1"/>
  <c r="I172" s="1"/>
  <c r="J172" s="1"/>
  <c r="F176"/>
  <c r="G176" s="1"/>
  <c r="H176" s="1"/>
  <c r="I176" s="1"/>
  <c r="J176" s="1"/>
  <c r="F180"/>
  <c r="G180" s="1"/>
  <c r="H180" s="1"/>
  <c r="I180" s="1"/>
  <c r="J180" s="1"/>
  <c r="F184"/>
  <c r="G184" s="1"/>
  <c r="H184" s="1"/>
  <c r="I184" s="1"/>
  <c r="J184" s="1"/>
  <c r="E19" i="4"/>
  <c r="E27"/>
  <c r="E35"/>
  <c r="E43"/>
  <c r="E51"/>
  <c r="E59"/>
  <c r="E87"/>
  <c r="E179"/>
  <c r="E11"/>
  <c r="E71"/>
  <c r="E79"/>
  <c r="E102"/>
  <c r="E116"/>
  <c r="E134"/>
  <c r="E152"/>
  <c r="E162"/>
  <c r="E171"/>
  <c r="F23" i="2"/>
  <c r="G23" s="1"/>
  <c r="H23" s="1"/>
  <c r="I23" s="1"/>
  <c r="J23" s="1"/>
  <c r="F31"/>
  <c r="G31" s="1"/>
  <c r="H31" s="1"/>
  <c r="I31" s="1"/>
  <c r="J31" s="1"/>
  <c r="F39"/>
  <c r="G39" s="1"/>
  <c r="H39" s="1"/>
  <c r="I39" s="1"/>
  <c r="J39" s="1"/>
  <c r="F47"/>
  <c r="G47" s="1"/>
  <c r="H47" s="1"/>
  <c r="I47" s="1"/>
  <c r="J47" s="1"/>
  <c r="F55"/>
  <c r="G55" s="1"/>
  <c r="H55" s="1"/>
  <c r="I55" s="1"/>
  <c r="J55" s="1"/>
  <c r="F63"/>
  <c r="G63" s="1"/>
  <c r="H63" s="1"/>
  <c r="I63" s="1"/>
  <c r="J63" s="1"/>
  <c r="F85"/>
  <c r="G85" s="1"/>
  <c r="H85" s="1"/>
  <c r="I85" s="1"/>
  <c r="J85" s="1"/>
  <c r="F93"/>
  <c r="G93" s="1"/>
  <c r="H93" s="1"/>
  <c r="I93" s="1"/>
  <c r="J93" s="1"/>
  <c r="F128"/>
  <c r="G128" s="1"/>
  <c r="H128" s="1"/>
  <c r="I128" s="1"/>
  <c r="J128" s="1"/>
  <c r="AF14" i="7" l="1"/>
  <c r="AE13"/>
  <c r="W15"/>
  <c r="AG12"/>
  <c r="AF11"/>
  <c r="AH10"/>
  <c r="AG9"/>
  <c r="E90" i="6"/>
  <c r="E90" i="7"/>
  <c r="E182" i="6"/>
  <c r="E192" i="7"/>
  <c r="E165" i="6"/>
  <c r="E175" i="7"/>
  <c r="E135" i="6"/>
  <c r="E143" i="7"/>
  <c r="E109" i="6"/>
  <c r="E111" i="7"/>
  <c r="E13"/>
  <c r="E13" i="6"/>
  <c r="E33"/>
  <c r="E33" i="7"/>
  <c r="E84" i="6"/>
  <c r="E84" i="7"/>
  <c r="E63" i="6"/>
  <c r="E63" i="7"/>
  <c r="E47" i="6"/>
  <c r="E47" i="7"/>
  <c r="E31" i="6"/>
  <c r="E31" i="7"/>
  <c r="E65" i="6"/>
  <c r="E65" i="7"/>
  <c r="E41" i="6"/>
  <c r="E41" i="7"/>
  <c r="E96" i="6"/>
  <c r="E96" i="7"/>
  <c r="E124" i="6"/>
  <c r="E130" i="7"/>
  <c r="E49" i="6"/>
  <c r="E49" i="7"/>
  <c r="E178" i="6"/>
  <c r="F178" s="1"/>
  <c r="G178" s="1"/>
  <c r="H178" s="1"/>
  <c r="I178" s="1"/>
  <c r="J178" s="1"/>
  <c r="E188" i="7"/>
  <c r="F132" i="5"/>
  <c r="G132" s="1"/>
  <c r="H132" s="1"/>
  <c r="I132" s="1"/>
  <c r="J132" s="1"/>
  <c r="E131" i="6"/>
  <c r="F131" s="1"/>
  <c r="G131" s="1"/>
  <c r="H131" s="1"/>
  <c r="I131" s="1"/>
  <c r="J131" s="1"/>
  <c r="E138" i="7"/>
  <c r="F170" i="5"/>
  <c r="G170" s="1"/>
  <c r="H170" s="1"/>
  <c r="I170" s="1"/>
  <c r="J170" s="1"/>
  <c r="E169" i="6"/>
  <c r="F169" s="1"/>
  <c r="G169" s="1"/>
  <c r="H169" s="1"/>
  <c r="I169" s="1"/>
  <c r="J169" s="1"/>
  <c r="E179" i="7"/>
  <c r="F119" i="6"/>
  <c r="G119" s="1"/>
  <c r="H119" s="1"/>
  <c r="I119" s="1"/>
  <c r="J119" s="1"/>
  <c r="E119"/>
  <c r="E120" i="7"/>
  <c r="E82" i="6"/>
  <c r="E82" i="7"/>
  <c r="E173" i="6"/>
  <c r="E183" i="7"/>
  <c r="E154" i="6"/>
  <c r="E164" i="7"/>
  <c r="E126" i="6"/>
  <c r="E133" i="7"/>
  <c r="E69" i="6"/>
  <c r="E69" i="7"/>
  <c r="E92" i="6"/>
  <c r="E92" i="7"/>
  <c r="E76" i="6"/>
  <c r="E76" i="7"/>
  <c r="E55" i="6"/>
  <c r="E55" i="7"/>
  <c r="E39" i="6"/>
  <c r="E39" i="7"/>
  <c r="E23" i="6"/>
  <c r="E23" i="7"/>
  <c r="E25" i="6"/>
  <c r="E25" i="7"/>
  <c r="E57" i="6"/>
  <c r="E57" i="7"/>
  <c r="E17"/>
  <c r="E17" i="6"/>
  <c r="E72"/>
  <c r="E72" i="7"/>
  <c r="E9"/>
  <c r="E9" i="6"/>
  <c r="E160"/>
  <c r="F160" s="1"/>
  <c r="G160" s="1"/>
  <c r="H160" s="1"/>
  <c r="I160" s="1"/>
  <c r="J160" s="1"/>
  <c r="E170" i="7"/>
  <c r="F104" i="5"/>
  <c r="G104" s="1"/>
  <c r="H104" s="1"/>
  <c r="I104" s="1"/>
  <c r="J104" s="1"/>
  <c r="E103" i="6"/>
  <c r="F103" s="1"/>
  <c r="G103" s="1"/>
  <c r="H103" s="1"/>
  <c r="I103" s="1"/>
  <c r="J103" s="1"/>
  <c r="E103" i="7"/>
  <c r="F151" i="5"/>
  <c r="G151" s="1"/>
  <c r="H151" s="1"/>
  <c r="I151" s="1"/>
  <c r="J151" s="1"/>
  <c r="E150" i="6"/>
  <c r="F150" s="1"/>
  <c r="G150" s="1"/>
  <c r="H150" s="1"/>
  <c r="I150" s="1"/>
  <c r="J150" s="1"/>
  <c r="E160" i="7"/>
  <c r="F152" i="4"/>
  <c r="G152" s="1"/>
  <c r="H152" s="1"/>
  <c r="I152" s="1"/>
  <c r="J152" s="1"/>
  <c r="E153" i="5"/>
  <c r="F102" i="4"/>
  <c r="G102" s="1"/>
  <c r="H102" s="1"/>
  <c r="I102" s="1"/>
  <c r="J102" s="1"/>
  <c r="E102" i="5"/>
  <c r="F116" i="4"/>
  <c r="G116" s="1"/>
  <c r="H116" s="1"/>
  <c r="I116" s="1"/>
  <c r="J116" s="1"/>
  <c r="E116" i="5"/>
  <c r="F11" i="4"/>
  <c r="G11" s="1"/>
  <c r="H11" s="1"/>
  <c r="I11" s="1"/>
  <c r="J11" s="1"/>
  <c r="E11" i="5"/>
  <c r="F19" i="4"/>
  <c r="G19" s="1"/>
  <c r="H19" s="1"/>
  <c r="I19" s="1"/>
  <c r="J19" s="1"/>
  <c r="E19" i="5"/>
  <c r="F106" i="4"/>
  <c r="G106" s="1"/>
  <c r="H106" s="1"/>
  <c r="I106" s="1"/>
  <c r="J106" s="1"/>
  <c r="E106" i="5"/>
  <c r="F75" i="4"/>
  <c r="G75" s="1"/>
  <c r="H75" s="1"/>
  <c r="I75" s="1"/>
  <c r="J75" s="1"/>
  <c r="E75" i="5"/>
  <c r="F15" i="4"/>
  <c r="G15" s="1"/>
  <c r="H15" s="1"/>
  <c r="I15" s="1"/>
  <c r="J15" s="1"/>
  <c r="E15" i="5"/>
  <c r="F134" i="4"/>
  <c r="G134" s="1"/>
  <c r="H134" s="1"/>
  <c r="I134" s="1"/>
  <c r="J134" s="1"/>
  <c r="E134" i="5"/>
  <c r="F71" i="4"/>
  <c r="G71" s="1"/>
  <c r="H71" s="1"/>
  <c r="I71" s="1"/>
  <c r="J71" s="1"/>
  <c r="E71" i="5"/>
  <c r="F59" i="4"/>
  <c r="G59" s="1"/>
  <c r="H59" s="1"/>
  <c r="I59" s="1"/>
  <c r="J59" s="1"/>
  <c r="E59" i="5"/>
  <c r="F27" i="4"/>
  <c r="G27" s="1"/>
  <c r="H27" s="1"/>
  <c r="I27" s="1"/>
  <c r="J27" s="1"/>
  <c r="E27" i="5"/>
  <c r="F175" i="4"/>
  <c r="G175" s="1"/>
  <c r="H175" s="1"/>
  <c r="I175" s="1"/>
  <c r="J175" s="1"/>
  <c r="E176" i="5"/>
  <c r="F128" i="4"/>
  <c r="G128" s="1"/>
  <c r="H128" s="1"/>
  <c r="I128" s="1"/>
  <c r="J128" s="1"/>
  <c r="E128" i="5"/>
  <c r="F81" i="4"/>
  <c r="G81" s="1"/>
  <c r="H81" s="1"/>
  <c r="I81" s="1"/>
  <c r="J81" s="1"/>
  <c r="E81" i="5"/>
  <c r="F53" i="4"/>
  <c r="G53" s="1"/>
  <c r="H53" s="1"/>
  <c r="I53" s="1"/>
  <c r="J53" s="1"/>
  <c r="E53" i="5"/>
  <c r="F21" i="4"/>
  <c r="G21" s="1"/>
  <c r="H21" s="1"/>
  <c r="I21" s="1"/>
  <c r="J21" s="1"/>
  <c r="E21" i="5"/>
  <c r="F83"/>
  <c r="G83" s="1"/>
  <c r="H83" s="1"/>
  <c r="I83" s="1"/>
  <c r="J83" s="1"/>
  <c r="F82" i="6"/>
  <c r="G82" s="1"/>
  <c r="H82" s="1"/>
  <c r="I82" s="1"/>
  <c r="J82" s="1"/>
  <c r="F155" i="5"/>
  <c r="G155" s="1"/>
  <c r="H155" s="1"/>
  <c r="I155" s="1"/>
  <c r="J155" s="1"/>
  <c r="F154" i="6"/>
  <c r="G154" s="1"/>
  <c r="H154" s="1"/>
  <c r="I154" s="1"/>
  <c r="J154" s="1"/>
  <c r="F69"/>
  <c r="G69" s="1"/>
  <c r="H69" s="1"/>
  <c r="I69" s="1"/>
  <c r="J69" s="1"/>
  <c r="F69" i="5"/>
  <c r="G69" s="1"/>
  <c r="H69" s="1"/>
  <c r="I69" s="1"/>
  <c r="J69" s="1"/>
  <c r="F92" i="6"/>
  <c r="G92" s="1"/>
  <c r="H92" s="1"/>
  <c r="I92" s="1"/>
  <c r="J92" s="1"/>
  <c r="F93" i="5"/>
  <c r="G93" s="1"/>
  <c r="H93" s="1"/>
  <c r="I93" s="1"/>
  <c r="J93" s="1"/>
  <c r="F55"/>
  <c r="G55" s="1"/>
  <c r="H55" s="1"/>
  <c r="I55" s="1"/>
  <c r="J55" s="1"/>
  <c r="F55" i="6"/>
  <c r="G55" s="1"/>
  <c r="H55" s="1"/>
  <c r="I55" s="1"/>
  <c r="J55" s="1"/>
  <c r="F23" i="5"/>
  <c r="G23" s="1"/>
  <c r="H23" s="1"/>
  <c r="I23" s="1"/>
  <c r="J23" s="1"/>
  <c r="F23" i="6"/>
  <c r="G23" s="1"/>
  <c r="H23" s="1"/>
  <c r="I23" s="1"/>
  <c r="J23" s="1"/>
  <c r="F57" i="5"/>
  <c r="G57" s="1"/>
  <c r="H57" s="1"/>
  <c r="I57" s="1"/>
  <c r="J57" s="1"/>
  <c r="F57" i="6"/>
  <c r="G57" s="1"/>
  <c r="H57" s="1"/>
  <c r="I57" s="1"/>
  <c r="J57" s="1"/>
  <c r="F73" i="5"/>
  <c r="G73" s="1"/>
  <c r="H73" s="1"/>
  <c r="I73" s="1"/>
  <c r="J73" s="1"/>
  <c r="F72" i="6"/>
  <c r="G72" s="1"/>
  <c r="H72" s="1"/>
  <c r="I72" s="1"/>
  <c r="J72" s="1"/>
  <c r="F9" i="5"/>
  <c r="G9" s="1"/>
  <c r="H9" s="1"/>
  <c r="I9" s="1"/>
  <c r="J9" s="1"/>
  <c r="F9" i="6"/>
  <c r="G9" s="1"/>
  <c r="H9" s="1"/>
  <c r="I9" s="1"/>
  <c r="J9" s="1"/>
  <c r="F79" i="4"/>
  <c r="G79" s="1"/>
  <c r="H79" s="1"/>
  <c r="I79" s="1"/>
  <c r="J79" s="1"/>
  <c r="E79" i="5"/>
  <c r="F87" i="4"/>
  <c r="G87" s="1"/>
  <c r="H87" s="1"/>
  <c r="I87" s="1"/>
  <c r="J87" s="1"/>
  <c r="E87" i="5"/>
  <c r="F35" i="4"/>
  <c r="G35" s="1"/>
  <c r="H35" s="1"/>
  <c r="I35" s="1"/>
  <c r="J35" s="1"/>
  <c r="E35" i="5"/>
  <c r="F188" i="4"/>
  <c r="G188" s="1"/>
  <c r="H188" s="1"/>
  <c r="I188" s="1"/>
  <c r="J188" s="1"/>
  <c r="E188" i="5"/>
  <c r="F138" i="4"/>
  <c r="G138" s="1"/>
  <c r="H138" s="1"/>
  <c r="I138" s="1"/>
  <c r="J138" s="1"/>
  <c r="E138" i="5"/>
  <c r="F89" i="4"/>
  <c r="G89" s="1"/>
  <c r="H89" s="1"/>
  <c r="I89" s="1"/>
  <c r="J89" s="1"/>
  <c r="E89" i="5"/>
  <c r="F61" i="4"/>
  <c r="G61" s="1"/>
  <c r="H61" s="1"/>
  <c r="I61" s="1"/>
  <c r="J61" s="1"/>
  <c r="E61" i="5"/>
  <c r="F29" i="4"/>
  <c r="G29" s="1"/>
  <c r="H29" s="1"/>
  <c r="I29" s="1"/>
  <c r="J29" s="1"/>
  <c r="E29" i="5"/>
  <c r="F91"/>
  <c r="G91" s="1"/>
  <c r="H91" s="1"/>
  <c r="I91" s="1"/>
  <c r="J91" s="1"/>
  <c r="F90" i="6"/>
  <c r="G90" s="1"/>
  <c r="H90" s="1"/>
  <c r="I90" s="1"/>
  <c r="J90" s="1"/>
  <c r="F166" i="5"/>
  <c r="G166" s="1"/>
  <c r="H166" s="1"/>
  <c r="I166" s="1"/>
  <c r="J166" s="1"/>
  <c r="F165" i="6"/>
  <c r="G165" s="1"/>
  <c r="H165" s="1"/>
  <c r="I165" s="1"/>
  <c r="J165" s="1"/>
  <c r="F110" i="5"/>
  <c r="G110" s="1"/>
  <c r="H110" s="1"/>
  <c r="I110" s="1"/>
  <c r="J110" s="1"/>
  <c r="F109" i="6"/>
  <c r="G109" s="1"/>
  <c r="H109" s="1"/>
  <c r="I109" s="1"/>
  <c r="J109" s="1"/>
  <c r="F33" i="5"/>
  <c r="G33" s="1"/>
  <c r="H33" s="1"/>
  <c r="I33" s="1"/>
  <c r="J33" s="1"/>
  <c r="F33" i="6"/>
  <c r="G33" s="1"/>
  <c r="H33" s="1"/>
  <c r="I33" s="1"/>
  <c r="J33" s="1"/>
  <c r="F63" i="5"/>
  <c r="G63" s="1"/>
  <c r="H63" s="1"/>
  <c r="I63" s="1"/>
  <c r="J63" s="1"/>
  <c r="F63" i="6"/>
  <c r="G63" s="1"/>
  <c r="H63" s="1"/>
  <c r="I63" s="1"/>
  <c r="J63" s="1"/>
  <c r="F31" i="5"/>
  <c r="G31" s="1"/>
  <c r="H31" s="1"/>
  <c r="I31" s="1"/>
  <c r="J31" s="1"/>
  <c r="F31" i="6"/>
  <c r="G31" s="1"/>
  <c r="H31" s="1"/>
  <c r="I31" s="1"/>
  <c r="J31" s="1"/>
  <c r="F65" i="5"/>
  <c r="G65" s="1"/>
  <c r="H65" s="1"/>
  <c r="I65" s="1"/>
  <c r="J65" s="1"/>
  <c r="F65" i="6"/>
  <c r="G65" s="1"/>
  <c r="H65" s="1"/>
  <c r="I65" s="1"/>
  <c r="J65" s="1"/>
  <c r="F97" i="5"/>
  <c r="G97" s="1"/>
  <c r="H97" s="1"/>
  <c r="I97" s="1"/>
  <c r="J97" s="1"/>
  <c r="F96" i="6"/>
  <c r="G96" s="1"/>
  <c r="H96" s="1"/>
  <c r="I96" s="1"/>
  <c r="J96" s="1"/>
  <c r="F49" i="5"/>
  <c r="G49" s="1"/>
  <c r="H49" s="1"/>
  <c r="I49" s="1"/>
  <c r="J49" s="1"/>
  <c r="F49" i="6"/>
  <c r="G49" s="1"/>
  <c r="H49" s="1"/>
  <c r="I49" s="1"/>
  <c r="J49" s="1"/>
  <c r="F179" i="4"/>
  <c r="G179" s="1"/>
  <c r="H179" s="1"/>
  <c r="I179" s="1"/>
  <c r="J179" s="1"/>
  <c r="E180" i="5"/>
  <c r="F157" i="4"/>
  <c r="G157" s="1"/>
  <c r="H157" s="1"/>
  <c r="I157" s="1"/>
  <c r="J157" s="1"/>
  <c r="E158" i="5"/>
  <c r="F95" i="4"/>
  <c r="G95" s="1"/>
  <c r="H95" s="1"/>
  <c r="I95" s="1"/>
  <c r="J95" s="1"/>
  <c r="E95" i="5"/>
  <c r="F67" i="4"/>
  <c r="G67" s="1"/>
  <c r="H67" s="1"/>
  <c r="I67" s="1"/>
  <c r="J67" s="1"/>
  <c r="E67" i="5"/>
  <c r="F37" i="4"/>
  <c r="G37" s="1"/>
  <c r="H37" s="1"/>
  <c r="I37" s="1"/>
  <c r="J37" s="1"/>
  <c r="E37" i="5"/>
  <c r="F7" i="4"/>
  <c r="G7" s="1"/>
  <c r="H7" s="1"/>
  <c r="I7" s="1"/>
  <c r="J7" s="1"/>
  <c r="E7" i="5"/>
  <c r="F174"/>
  <c r="G174" s="1"/>
  <c r="H174" s="1"/>
  <c r="I174" s="1"/>
  <c r="J174" s="1"/>
  <c r="F173" i="6"/>
  <c r="G173" s="1"/>
  <c r="H173" s="1"/>
  <c r="I173" s="1"/>
  <c r="J173" s="1"/>
  <c r="F126" i="5"/>
  <c r="G126" s="1"/>
  <c r="H126" s="1"/>
  <c r="I126" s="1"/>
  <c r="J126" s="1"/>
  <c r="F126" i="6"/>
  <c r="G126" s="1"/>
  <c r="H126" s="1"/>
  <c r="I126" s="1"/>
  <c r="J126" s="1"/>
  <c r="F77" i="5"/>
  <c r="G77" s="1"/>
  <c r="H77" s="1"/>
  <c r="I77" s="1"/>
  <c r="J77" s="1"/>
  <c r="F76" i="6"/>
  <c r="G76" s="1"/>
  <c r="H76" s="1"/>
  <c r="I76" s="1"/>
  <c r="J76" s="1"/>
  <c r="F39" i="5"/>
  <c r="G39" s="1"/>
  <c r="H39" s="1"/>
  <c r="I39" s="1"/>
  <c r="J39" s="1"/>
  <c r="F39" i="6"/>
  <c r="G39" s="1"/>
  <c r="H39" s="1"/>
  <c r="I39" s="1"/>
  <c r="J39" s="1"/>
  <c r="F25" i="5"/>
  <c r="G25" s="1"/>
  <c r="H25" s="1"/>
  <c r="I25" s="1"/>
  <c r="J25" s="1"/>
  <c r="F25" i="6"/>
  <c r="G25" s="1"/>
  <c r="H25" s="1"/>
  <c r="I25" s="1"/>
  <c r="J25" s="1"/>
  <c r="F17" i="5"/>
  <c r="G17" s="1"/>
  <c r="H17" s="1"/>
  <c r="I17" s="1"/>
  <c r="J17" s="1"/>
  <c r="F17" i="6"/>
  <c r="G17" s="1"/>
  <c r="H17" s="1"/>
  <c r="I17" s="1"/>
  <c r="J17" s="1"/>
  <c r="F162" i="4"/>
  <c r="G162" s="1"/>
  <c r="H162" s="1"/>
  <c r="I162" s="1"/>
  <c r="J162" s="1"/>
  <c r="E163" i="5"/>
  <c r="F43" i="4"/>
  <c r="G43" s="1"/>
  <c r="H43" s="1"/>
  <c r="I43" s="1"/>
  <c r="J43" s="1"/>
  <c r="E43" i="5"/>
  <c r="F171" i="4"/>
  <c r="G171" s="1"/>
  <c r="H171" s="1"/>
  <c r="I171" s="1"/>
  <c r="J171" s="1"/>
  <c r="E172" i="5"/>
  <c r="F51" i="4"/>
  <c r="G51" s="1"/>
  <c r="H51" s="1"/>
  <c r="I51" s="1"/>
  <c r="J51" s="1"/>
  <c r="E51" i="5"/>
  <c r="F167" i="4"/>
  <c r="G167" s="1"/>
  <c r="H167" s="1"/>
  <c r="I167" s="1"/>
  <c r="J167" s="1"/>
  <c r="E168" i="5"/>
  <c r="F45" i="4"/>
  <c r="G45" s="1"/>
  <c r="H45" s="1"/>
  <c r="I45" s="1"/>
  <c r="J45" s="1"/>
  <c r="E45" i="5"/>
  <c r="F182"/>
  <c r="G182" s="1"/>
  <c r="H182" s="1"/>
  <c r="I182" s="1"/>
  <c r="J182" s="1"/>
  <c r="F182" i="6"/>
  <c r="G182" s="1"/>
  <c r="H182" s="1"/>
  <c r="I182" s="1"/>
  <c r="J182" s="1"/>
  <c r="F136" i="5"/>
  <c r="G136" s="1"/>
  <c r="H136" s="1"/>
  <c r="I136" s="1"/>
  <c r="J136" s="1"/>
  <c r="F135" i="6"/>
  <c r="G135" s="1"/>
  <c r="H135" s="1"/>
  <c r="I135" s="1"/>
  <c r="J135" s="1"/>
  <c r="F13"/>
  <c r="G13" s="1"/>
  <c r="H13" s="1"/>
  <c r="I13" s="1"/>
  <c r="J13" s="1"/>
  <c r="F13" i="5"/>
  <c r="G13" s="1"/>
  <c r="H13" s="1"/>
  <c r="I13" s="1"/>
  <c r="J13" s="1"/>
  <c r="F85"/>
  <c r="G85" s="1"/>
  <c r="H85" s="1"/>
  <c r="I85" s="1"/>
  <c r="J85" s="1"/>
  <c r="F84" i="6"/>
  <c r="G84" s="1"/>
  <c r="H84" s="1"/>
  <c r="I84" s="1"/>
  <c r="J84" s="1"/>
  <c r="F47"/>
  <c r="G47" s="1"/>
  <c r="H47" s="1"/>
  <c r="I47" s="1"/>
  <c r="J47" s="1"/>
  <c r="F47" i="5"/>
  <c r="G47" s="1"/>
  <c r="H47" s="1"/>
  <c r="I47" s="1"/>
  <c r="J47" s="1"/>
  <c r="F41"/>
  <c r="G41" s="1"/>
  <c r="H41" s="1"/>
  <c r="I41" s="1"/>
  <c r="J41" s="1"/>
  <c r="F41" i="6"/>
  <c r="G41" s="1"/>
  <c r="H41" s="1"/>
  <c r="I41" s="1"/>
  <c r="J41" s="1"/>
  <c r="F124" i="5"/>
  <c r="G124" s="1"/>
  <c r="H124" s="1"/>
  <c r="I124" s="1"/>
  <c r="J124" s="1"/>
  <c r="F124" i="6"/>
  <c r="G124" s="1"/>
  <c r="H124" s="1"/>
  <c r="I124" s="1"/>
  <c r="J124" s="1"/>
  <c r="AF16" i="7" l="1"/>
  <c r="AE15"/>
  <c r="W17"/>
  <c r="AG14"/>
  <c r="AF13"/>
  <c r="AI10"/>
  <c r="AH9"/>
  <c r="AH12"/>
  <c r="AG11"/>
  <c r="E45" i="6"/>
  <c r="E45" i="7"/>
  <c r="E167" i="6"/>
  <c r="E177" i="7"/>
  <c r="E51" i="6"/>
  <c r="E51" i="7"/>
  <c r="E171" i="6"/>
  <c r="E181" i="7"/>
  <c r="E43" i="6"/>
  <c r="E43" i="7"/>
  <c r="E162" i="6"/>
  <c r="E172" i="7"/>
  <c r="E7" i="6"/>
  <c r="E7" i="7"/>
  <c r="F7" s="1"/>
  <c r="G7" s="1"/>
  <c r="H7" s="1"/>
  <c r="I7" s="1"/>
  <c r="J7" s="1"/>
  <c r="E37" i="6"/>
  <c r="E37" i="7"/>
  <c r="E67" i="6"/>
  <c r="E67" i="7"/>
  <c r="E94" i="6"/>
  <c r="E94" i="7"/>
  <c r="E157" i="6"/>
  <c r="E167" i="7"/>
  <c r="E180" i="6"/>
  <c r="E190" i="7"/>
  <c r="E29" i="6"/>
  <c r="E29" i="7"/>
  <c r="E61" i="6"/>
  <c r="E61" i="7"/>
  <c r="E88" i="6"/>
  <c r="E88" i="7"/>
  <c r="E137" i="6"/>
  <c r="E145" i="7"/>
  <c r="E189" i="6"/>
  <c r="E198" i="7"/>
  <c r="E35" i="6"/>
  <c r="E35" i="7"/>
  <c r="E86" i="6"/>
  <c r="E86" i="7"/>
  <c r="E78" i="6"/>
  <c r="E78" i="7"/>
  <c r="E21"/>
  <c r="E21" i="6"/>
  <c r="E53"/>
  <c r="E53" i="7"/>
  <c r="E80" i="6"/>
  <c r="E80" i="7"/>
  <c r="E128" i="6"/>
  <c r="E135" i="7"/>
  <c r="E175" i="6"/>
  <c r="E185" i="7"/>
  <c r="E27" i="6"/>
  <c r="E27" i="7"/>
  <c r="E59" i="6"/>
  <c r="E59" i="7"/>
  <c r="E70" i="6"/>
  <c r="E70" i="7"/>
  <c r="E133" i="6"/>
  <c r="E140" i="7"/>
  <c r="E15" i="6"/>
  <c r="E15" i="7"/>
  <c r="L17" s="1"/>
  <c r="E74" i="6"/>
  <c r="E74" i="7"/>
  <c r="E105" i="6"/>
  <c r="E107" i="7"/>
  <c r="E19" i="6"/>
  <c r="E19" i="7"/>
  <c r="E11" i="6"/>
  <c r="E11" i="7"/>
  <c r="L13" s="1"/>
  <c r="E116" i="6"/>
  <c r="E117" i="7"/>
  <c r="E101" i="6"/>
  <c r="E101" i="7"/>
  <c r="L103" s="1"/>
  <c r="E152" i="6"/>
  <c r="E162" i="7"/>
  <c r="L160"/>
  <c r="F160"/>
  <c r="L170"/>
  <c r="F170"/>
  <c r="L9"/>
  <c r="F9"/>
  <c r="F17"/>
  <c r="L179"/>
  <c r="F179"/>
  <c r="L188"/>
  <c r="F188"/>
  <c r="F13"/>
  <c r="F103"/>
  <c r="L72"/>
  <c r="F72"/>
  <c r="L57"/>
  <c r="F57"/>
  <c r="L25"/>
  <c r="F25"/>
  <c r="F23"/>
  <c r="L23"/>
  <c r="F39"/>
  <c r="L39"/>
  <c r="F55"/>
  <c r="L55"/>
  <c r="L76"/>
  <c r="F76"/>
  <c r="L92"/>
  <c r="F92"/>
  <c r="L69"/>
  <c r="F69"/>
  <c r="L133"/>
  <c r="F133"/>
  <c r="L164"/>
  <c r="F164"/>
  <c r="L183"/>
  <c r="F183"/>
  <c r="L82"/>
  <c r="F82"/>
  <c r="L120"/>
  <c r="F120"/>
  <c r="L138"/>
  <c r="F138"/>
  <c r="L49"/>
  <c r="F49"/>
  <c r="F130"/>
  <c r="L130"/>
  <c r="L96"/>
  <c r="F96"/>
  <c r="L41"/>
  <c r="F41"/>
  <c r="L65"/>
  <c r="F65"/>
  <c r="F31"/>
  <c r="L31"/>
  <c r="F47"/>
  <c r="L47"/>
  <c r="F63"/>
  <c r="L63"/>
  <c r="L84"/>
  <c r="F84"/>
  <c r="L33"/>
  <c r="F33"/>
  <c r="L111"/>
  <c r="F111"/>
  <c r="L143"/>
  <c r="F143"/>
  <c r="L175"/>
  <c r="F175"/>
  <c r="L192"/>
  <c r="F192"/>
  <c r="L90"/>
  <c r="F90"/>
  <c r="F45" i="5"/>
  <c r="G45" s="1"/>
  <c r="H45" s="1"/>
  <c r="I45" s="1"/>
  <c r="J45" s="1"/>
  <c r="F45" i="6"/>
  <c r="G45" s="1"/>
  <c r="H45" s="1"/>
  <c r="I45" s="1"/>
  <c r="J45" s="1"/>
  <c r="F51" i="5"/>
  <c r="G51" s="1"/>
  <c r="H51" s="1"/>
  <c r="I51" s="1"/>
  <c r="J51" s="1"/>
  <c r="F51" i="6"/>
  <c r="G51" s="1"/>
  <c r="H51" s="1"/>
  <c r="I51" s="1"/>
  <c r="J51" s="1"/>
  <c r="F43" i="5"/>
  <c r="G43" s="1"/>
  <c r="H43" s="1"/>
  <c r="I43" s="1"/>
  <c r="J43" s="1"/>
  <c r="F43" i="6"/>
  <c r="G43" s="1"/>
  <c r="H43" s="1"/>
  <c r="I43" s="1"/>
  <c r="J43" s="1"/>
  <c r="F7" i="5"/>
  <c r="G7" s="1"/>
  <c r="H7" s="1"/>
  <c r="I7" s="1"/>
  <c r="J7" s="1"/>
  <c r="F7" i="6"/>
  <c r="G7" s="1"/>
  <c r="H7" s="1"/>
  <c r="I7" s="1"/>
  <c r="J7" s="1"/>
  <c r="F67" i="5"/>
  <c r="G67" s="1"/>
  <c r="H67" s="1"/>
  <c r="I67" s="1"/>
  <c r="J67" s="1"/>
  <c r="F67" i="6"/>
  <c r="G67" s="1"/>
  <c r="H67" s="1"/>
  <c r="I67" s="1"/>
  <c r="J67" s="1"/>
  <c r="F158" i="5"/>
  <c r="G158" s="1"/>
  <c r="H158" s="1"/>
  <c r="I158" s="1"/>
  <c r="J158" s="1"/>
  <c r="F157" i="6"/>
  <c r="G157" s="1"/>
  <c r="H157" s="1"/>
  <c r="I157" s="1"/>
  <c r="J157" s="1"/>
  <c r="F61" i="5"/>
  <c r="G61" s="1"/>
  <c r="H61" s="1"/>
  <c r="I61" s="1"/>
  <c r="J61" s="1"/>
  <c r="F61" i="6"/>
  <c r="G61" s="1"/>
  <c r="H61" s="1"/>
  <c r="I61" s="1"/>
  <c r="J61" s="1"/>
  <c r="F138" i="5"/>
  <c r="G138" s="1"/>
  <c r="H138" s="1"/>
  <c r="I138" s="1"/>
  <c r="J138" s="1"/>
  <c r="F137" i="6"/>
  <c r="G137" s="1"/>
  <c r="H137" s="1"/>
  <c r="I137" s="1"/>
  <c r="J137" s="1"/>
  <c r="F35" i="5"/>
  <c r="G35" s="1"/>
  <c r="H35" s="1"/>
  <c r="I35" s="1"/>
  <c r="J35" s="1"/>
  <c r="F35" i="6"/>
  <c r="G35" s="1"/>
  <c r="H35" s="1"/>
  <c r="I35" s="1"/>
  <c r="J35" s="1"/>
  <c r="F79" i="5"/>
  <c r="G79" s="1"/>
  <c r="H79" s="1"/>
  <c r="I79" s="1"/>
  <c r="J79" s="1"/>
  <c r="F78" i="6"/>
  <c r="G78" s="1"/>
  <c r="H78" s="1"/>
  <c r="I78" s="1"/>
  <c r="J78" s="1"/>
  <c r="F21" i="5"/>
  <c r="G21" s="1"/>
  <c r="H21" s="1"/>
  <c r="I21" s="1"/>
  <c r="J21" s="1"/>
  <c r="F21" i="6"/>
  <c r="G21" s="1"/>
  <c r="H21" s="1"/>
  <c r="I21" s="1"/>
  <c r="J21" s="1"/>
  <c r="F81" i="5"/>
  <c r="G81" s="1"/>
  <c r="H81" s="1"/>
  <c r="I81" s="1"/>
  <c r="J81" s="1"/>
  <c r="F80" i="6"/>
  <c r="G80" s="1"/>
  <c r="H80" s="1"/>
  <c r="I80" s="1"/>
  <c r="J80" s="1"/>
  <c r="F176" i="5"/>
  <c r="G176" s="1"/>
  <c r="H176" s="1"/>
  <c r="I176" s="1"/>
  <c r="J176" s="1"/>
  <c r="F175" i="6"/>
  <c r="G175" s="1"/>
  <c r="H175" s="1"/>
  <c r="I175" s="1"/>
  <c r="J175" s="1"/>
  <c r="F59" i="5"/>
  <c r="G59" s="1"/>
  <c r="H59" s="1"/>
  <c r="I59" s="1"/>
  <c r="J59" s="1"/>
  <c r="F59" i="6"/>
  <c r="G59" s="1"/>
  <c r="H59" s="1"/>
  <c r="I59" s="1"/>
  <c r="J59" s="1"/>
  <c r="F134" i="5"/>
  <c r="G134" s="1"/>
  <c r="H134" s="1"/>
  <c r="I134" s="1"/>
  <c r="J134" s="1"/>
  <c r="F133" i="6"/>
  <c r="G133" s="1"/>
  <c r="H133" s="1"/>
  <c r="I133" s="1"/>
  <c r="J133" s="1"/>
  <c r="F75" i="5"/>
  <c r="G75" s="1"/>
  <c r="H75" s="1"/>
  <c r="I75" s="1"/>
  <c r="J75" s="1"/>
  <c r="F74" i="6"/>
  <c r="G74" s="1"/>
  <c r="H74" s="1"/>
  <c r="I74" s="1"/>
  <c r="J74" s="1"/>
  <c r="F19" i="5"/>
  <c r="G19" s="1"/>
  <c r="H19" s="1"/>
  <c r="I19" s="1"/>
  <c r="J19" s="1"/>
  <c r="F19" i="6"/>
  <c r="G19" s="1"/>
  <c r="H19" s="1"/>
  <c r="I19" s="1"/>
  <c r="J19" s="1"/>
  <c r="F116" i="5"/>
  <c r="G116" s="1"/>
  <c r="H116" s="1"/>
  <c r="I116" s="1"/>
  <c r="J116" s="1"/>
  <c r="F116" i="6"/>
  <c r="G116" s="1"/>
  <c r="H116" s="1"/>
  <c r="I116" s="1"/>
  <c r="J116" s="1"/>
  <c r="F152"/>
  <c r="G152" s="1"/>
  <c r="H152" s="1"/>
  <c r="I152" s="1"/>
  <c r="J152" s="1"/>
  <c r="F153" i="5"/>
  <c r="G153" s="1"/>
  <c r="H153" s="1"/>
  <c r="I153" s="1"/>
  <c r="J153" s="1"/>
  <c r="F168"/>
  <c r="G168" s="1"/>
  <c r="H168" s="1"/>
  <c r="I168" s="1"/>
  <c r="J168" s="1"/>
  <c r="F167" i="6"/>
  <c r="G167" s="1"/>
  <c r="H167" s="1"/>
  <c r="I167" s="1"/>
  <c r="J167" s="1"/>
  <c r="F172" i="5"/>
  <c r="G172" s="1"/>
  <c r="H172" s="1"/>
  <c r="I172" s="1"/>
  <c r="J172" s="1"/>
  <c r="F171" i="6"/>
  <c r="G171" s="1"/>
  <c r="H171" s="1"/>
  <c r="I171" s="1"/>
  <c r="J171" s="1"/>
  <c r="F163" i="5"/>
  <c r="G163" s="1"/>
  <c r="H163" s="1"/>
  <c r="I163" s="1"/>
  <c r="J163" s="1"/>
  <c r="F162" i="6"/>
  <c r="G162" s="1"/>
  <c r="H162" s="1"/>
  <c r="I162" s="1"/>
  <c r="J162" s="1"/>
  <c r="F37" i="5"/>
  <c r="G37" s="1"/>
  <c r="H37" s="1"/>
  <c r="I37" s="1"/>
  <c r="J37" s="1"/>
  <c r="F37" i="6"/>
  <c r="G37" s="1"/>
  <c r="H37" s="1"/>
  <c r="I37" s="1"/>
  <c r="J37" s="1"/>
  <c r="F95" i="5"/>
  <c r="G95" s="1"/>
  <c r="H95" s="1"/>
  <c r="I95" s="1"/>
  <c r="J95" s="1"/>
  <c r="F94" i="6"/>
  <c r="G94" s="1"/>
  <c r="H94" s="1"/>
  <c r="I94" s="1"/>
  <c r="J94" s="1"/>
  <c r="F180" i="5"/>
  <c r="G180" s="1"/>
  <c r="H180" s="1"/>
  <c r="I180" s="1"/>
  <c r="J180" s="1"/>
  <c r="F180" i="6"/>
  <c r="G180" s="1"/>
  <c r="H180" s="1"/>
  <c r="I180" s="1"/>
  <c r="J180" s="1"/>
  <c r="F29" i="5"/>
  <c r="G29" s="1"/>
  <c r="H29" s="1"/>
  <c r="I29" s="1"/>
  <c r="J29" s="1"/>
  <c r="F29" i="6"/>
  <c r="G29" s="1"/>
  <c r="H29" s="1"/>
  <c r="I29" s="1"/>
  <c r="J29" s="1"/>
  <c r="F89" i="5"/>
  <c r="G89" s="1"/>
  <c r="H89" s="1"/>
  <c r="I89" s="1"/>
  <c r="J89" s="1"/>
  <c r="F88" i="6"/>
  <c r="G88" s="1"/>
  <c r="H88" s="1"/>
  <c r="I88" s="1"/>
  <c r="J88" s="1"/>
  <c r="F188" i="5"/>
  <c r="G188" s="1"/>
  <c r="H188" s="1"/>
  <c r="I188" s="1"/>
  <c r="J188" s="1"/>
  <c r="F189" i="6"/>
  <c r="G189" s="1"/>
  <c r="H189" s="1"/>
  <c r="I189" s="1"/>
  <c r="J189" s="1"/>
  <c r="F86"/>
  <c r="G86" s="1"/>
  <c r="H86" s="1"/>
  <c r="I86" s="1"/>
  <c r="J86" s="1"/>
  <c r="F87" i="5"/>
  <c r="G87" s="1"/>
  <c r="H87" s="1"/>
  <c r="I87" s="1"/>
  <c r="J87" s="1"/>
  <c r="F53"/>
  <c r="G53" s="1"/>
  <c r="H53" s="1"/>
  <c r="I53" s="1"/>
  <c r="J53" s="1"/>
  <c r="F53" i="6"/>
  <c r="G53" s="1"/>
  <c r="H53" s="1"/>
  <c r="I53" s="1"/>
  <c r="J53" s="1"/>
  <c r="F128" i="5"/>
  <c r="G128" s="1"/>
  <c r="H128" s="1"/>
  <c r="I128" s="1"/>
  <c r="J128" s="1"/>
  <c r="F128" i="6"/>
  <c r="G128" s="1"/>
  <c r="H128" s="1"/>
  <c r="I128" s="1"/>
  <c r="J128" s="1"/>
  <c r="F27" i="5"/>
  <c r="G27" s="1"/>
  <c r="H27" s="1"/>
  <c r="I27" s="1"/>
  <c r="J27" s="1"/>
  <c r="F27" i="6"/>
  <c r="G27" s="1"/>
  <c r="H27" s="1"/>
  <c r="I27" s="1"/>
  <c r="J27" s="1"/>
  <c r="F71" i="5"/>
  <c r="G71" s="1"/>
  <c r="H71" s="1"/>
  <c r="I71" s="1"/>
  <c r="J71" s="1"/>
  <c r="F70" i="6"/>
  <c r="G70" s="1"/>
  <c r="H70" s="1"/>
  <c r="I70" s="1"/>
  <c r="J70" s="1"/>
  <c r="F15" i="5"/>
  <c r="G15" s="1"/>
  <c r="H15" s="1"/>
  <c r="I15" s="1"/>
  <c r="J15" s="1"/>
  <c r="F15" i="6"/>
  <c r="G15" s="1"/>
  <c r="H15" s="1"/>
  <c r="I15" s="1"/>
  <c r="J15" s="1"/>
  <c r="F106" i="5"/>
  <c r="G106" s="1"/>
  <c r="H106" s="1"/>
  <c r="I106" s="1"/>
  <c r="J106" s="1"/>
  <c r="F105" i="6"/>
  <c r="G105" s="1"/>
  <c r="H105" s="1"/>
  <c r="I105" s="1"/>
  <c r="J105" s="1"/>
  <c r="F11" i="5"/>
  <c r="G11" s="1"/>
  <c r="H11" s="1"/>
  <c r="I11" s="1"/>
  <c r="J11" s="1"/>
  <c r="F11" i="6"/>
  <c r="G11" s="1"/>
  <c r="H11" s="1"/>
  <c r="I11" s="1"/>
  <c r="J11" s="1"/>
  <c r="F102" i="5"/>
  <c r="G102" s="1"/>
  <c r="H102" s="1"/>
  <c r="I102" s="1"/>
  <c r="J102" s="1"/>
  <c r="F101" i="6"/>
  <c r="G101" s="1"/>
  <c r="H101" s="1"/>
  <c r="I101" s="1"/>
  <c r="J101" s="1"/>
  <c r="AF18" i="7" l="1"/>
  <c r="AE17"/>
  <c r="W19"/>
  <c r="AG16"/>
  <c r="AF15"/>
  <c r="AI12"/>
  <c r="AH11"/>
  <c r="AI9"/>
  <c r="AH14"/>
  <c r="AG13"/>
  <c r="G63"/>
  <c r="G47"/>
  <c r="G31"/>
  <c r="G130"/>
  <c r="M130"/>
  <c r="G55"/>
  <c r="G39"/>
  <c r="G23"/>
  <c r="L21"/>
  <c r="F21"/>
  <c r="G90"/>
  <c r="G192"/>
  <c r="G175"/>
  <c r="G143"/>
  <c r="G111"/>
  <c r="G33"/>
  <c r="M33"/>
  <c r="G84"/>
  <c r="M84"/>
  <c r="G65"/>
  <c r="M65"/>
  <c r="G41"/>
  <c r="M41"/>
  <c r="G96"/>
  <c r="G49"/>
  <c r="M49"/>
  <c r="G138"/>
  <c r="G120"/>
  <c r="G82"/>
  <c r="G183"/>
  <c r="G164"/>
  <c r="G133"/>
  <c r="M133"/>
  <c r="G69"/>
  <c r="G92"/>
  <c r="M92"/>
  <c r="G76"/>
  <c r="G25"/>
  <c r="M25"/>
  <c r="G57"/>
  <c r="M57"/>
  <c r="G72"/>
  <c r="G103"/>
  <c r="G13"/>
  <c r="G188"/>
  <c r="G179"/>
  <c r="G17"/>
  <c r="G9"/>
  <c r="M9"/>
  <c r="G170"/>
  <c r="G160"/>
  <c r="F162"/>
  <c r="L162"/>
  <c r="L101"/>
  <c r="F101"/>
  <c r="L117"/>
  <c r="F117"/>
  <c r="L11"/>
  <c r="F11"/>
  <c r="L19"/>
  <c r="F19"/>
  <c r="F107"/>
  <c r="L107"/>
  <c r="L74"/>
  <c r="F74"/>
  <c r="F15"/>
  <c r="L15"/>
  <c r="F140"/>
  <c r="L140"/>
  <c r="F70"/>
  <c r="L70"/>
  <c r="L59"/>
  <c r="F59"/>
  <c r="L27"/>
  <c r="F27"/>
  <c r="L185"/>
  <c r="F185"/>
  <c r="L135"/>
  <c r="F135"/>
  <c r="L80"/>
  <c r="F80"/>
  <c r="L53"/>
  <c r="F53"/>
  <c r="F78"/>
  <c r="L78"/>
  <c r="F86"/>
  <c r="L86"/>
  <c r="L35"/>
  <c r="F35"/>
  <c r="L198"/>
  <c r="F198"/>
  <c r="L145"/>
  <c r="F145"/>
  <c r="L88"/>
  <c r="F88"/>
  <c r="L61"/>
  <c r="F61"/>
  <c r="L29"/>
  <c r="F29"/>
  <c r="F190"/>
  <c r="L190"/>
  <c r="L167"/>
  <c r="F167"/>
  <c r="F94"/>
  <c r="L94"/>
  <c r="L67"/>
  <c r="F67"/>
  <c r="L37"/>
  <c r="F37"/>
  <c r="F172"/>
  <c r="L172"/>
  <c r="L43"/>
  <c r="F43"/>
  <c r="F181"/>
  <c r="L181"/>
  <c r="L51"/>
  <c r="F51"/>
  <c r="L177"/>
  <c r="F177"/>
  <c r="L45"/>
  <c r="F45"/>
  <c r="AJ9" l="1"/>
  <c r="AJ10"/>
  <c r="AF20"/>
  <c r="AE19"/>
  <c r="W21"/>
  <c r="AG18"/>
  <c r="AF17"/>
  <c r="AI14"/>
  <c r="AH13"/>
  <c r="AI11"/>
  <c r="AH16"/>
  <c r="AG15"/>
  <c r="G45"/>
  <c r="M45"/>
  <c r="G51"/>
  <c r="M51"/>
  <c r="G43"/>
  <c r="M43"/>
  <c r="G181"/>
  <c r="M181"/>
  <c r="G172"/>
  <c r="M172"/>
  <c r="G94"/>
  <c r="M94"/>
  <c r="G190"/>
  <c r="M190"/>
  <c r="G86"/>
  <c r="M86"/>
  <c r="G78"/>
  <c r="M78"/>
  <c r="G70"/>
  <c r="M70"/>
  <c r="G140"/>
  <c r="M140"/>
  <c r="G15"/>
  <c r="M15"/>
  <c r="G107"/>
  <c r="M107"/>
  <c r="G162"/>
  <c r="M162"/>
  <c r="H160"/>
  <c r="H170"/>
  <c r="H9"/>
  <c r="N9"/>
  <c r="H17"/>
  <c r="N17"/>
  <c r="H179"/>
  <c r="H188"/>
  <c r="H13"/>
  <c r="H103"/>
  <c r="H72"/>
  <c r="N72"/>
  <c r="H57"/>
  <c r="N57"/>
  <c r="H25"/>
  <c r="N25"/>
  <c r="H76"/>
  <c r="H92"/>
  <c r="N92"/>
  <c r="H69"/>
  <c r="H133"/>
  <c r="N133"/>
  <c r="H164"/>
  <c r="N164"/>
  <c r="H183"/>
  <c r="N183"/>
  <c r="H82"/>
  <c r="H120"/>
  <c r="H138"/>
  <c r="H49"/>
  <c r="N49"/>
  <c r="H96"/>
  <c r="N96"/>
  <c r="H41"/>
  <c r="N41"/>
  <c r="H65"/>
  <c r="N65"/>
  <c r="H84"/>
  <c r="N84"/>
  <c r="H33"/>
  <c r="N33"/>
  <c r="H111"/>
  <c r="N111"/>
  <c r="H143"/>
  <c r="N143"/>
  <c r="H175"/>
  <c r="N175"/>
  <c r="H192"/>
  <c r="N192"/>
  <c r="H90"/>
  <c r="H23"/>
  <c r="H39"/>
  <c r="H55"/>
  <c r="H130"/>
  <c r="N130"/>
  <c r="H31"/>
  <c r="H47"/>
  <c r="N47"/>
  <c r="H63"/>
  <c r="G177"/>
  <c r="M177"/>
  <c r="G37"/>
  <c r="N39" s="1"/>
  <c r="M37"/>
  <c r="G67"/>
  <c r="M67"/>
  <c r="G167"/>
  <c r="M167"/>
  <c r="G29"/>
  <c r="N31" s="1"/>
  <c r="M29"/>
  <c r="G61"/>
  <c r="N63" s="1"/>
  <c r="M61"/>
  <c r="G88"/>
  <c r="M88"/>
  <c r="G145"/>
  <c r="M145"/>
  <c r="G198"/>
  <c r="M198"/>
  <c r="G35"/>
  <c r="M35"/>
  <c r="G53"/>
  <c r="M53"/>
  <c r="G80"/>
  <c r="M80"/>
  <c r="G135"/>
  <c r="M135"/>
  <c r="G185"/>
  <c r="M185"/>
  <c r="G27"/>
  <c r="M27"/>
  <c r="G59"/>
  <c r="M59"/>
  <c r="G74"/>
  <c r="M74"/>
  <c r="G19"/>
  <c r="M19"/>
  <c r="G11"/>
  <c r="M11"/>
  <c r="G117"/>
  <c r="M117"/>
  <c r="G101"/>
  <c r="M101"/>
  <c r="G21"/>
  <c r="M21"/>
  <c r="M160"/>
  <c r="M170"/>
  <c r="M17"/>
  <c r="M179"/>
  <c r="M188"/>
  <c r="M13"/>
  <c r="M103"/>
  <c r="M72"/>
  <c r="M76"/>
  <c r="M69"/>
  <c r="M164"/>
  <c r="M183"/>
  <c r="M82"/>
  <c r="M120"/>
  <c r="M138"/>
  <c r="M96"/>
  <c r="M111"/>
  <c r="M143"/>
  <c r="M175"/>
  <c r="M192"/>
  <c r="M90"/>
  <c r="M23"/>
  <c r="M39"/>
  <c r="M55"/>
  <c r="M31"/>
  <c r="M47"/>
  <c r="M63"/>
  <c r="AJ11" l="1"/>
  <c r="AJ12"/>
  <c r="AF22"/>
  <c r="AE21"/>
  <c r="W23"/>
  <c r="AG20"/>
  <c r="AF19"/>
  <c r="AI16"/>
  <c r="AH15"/>
  <c r="AI13"/>
  <c r="AH18"/>
  <c r="AG17"/>
  <c r="H21"/>
  <c r="N21"/>
  <c r="H101"/>
  <c r="N101"/>
  <c r="H117"/>
  <c r="N117"/>
  <c r="H11"/>
  <c r="N11"/>
  <c r="H19"/>
  <c r="N19"/>
  <c r="H74"/>
  <c r="N74"/>
  <c r="H59"/>
  <c r="N59"/>
  <c r="H27"/>
  <c r="N27"/>
  <c r="H185"/>
  <c r="N185"/>
  <c r="H135"/>
  <c r="N135"/>
  <c r="H80"/>
  <c r="N80"/>
  <c r="H53"/>
  <c r="N53"/>
  <c r="H35"/>
  <c r="N35"/>
  <c r="H198"/>
  <c r="N198"/>
  <c r="H145"/>
  <c r="N145"/>
  <c r="H88"/>
  <c r="N88"/>
  <c r="H61"/>
  <c r="N61"/>
  <c r="H29"/>
  <c r="N29"/>
  <c r="H167"/>
  <c r="N167"/>
  <c r="H67"/>
  <c r="N67"/>
  <c r="H37"/>
  <c r="N37"/>
  <c r="H177"/>
  <c r="N177"/>
  <c r="I63"/>
  <c r="O63"/>
  <c r="I47"/>
  <c r="I31"/>
  <c r="O31"/>
  <c r="I130"/>
  <c r="O130"/>
  <c r="I55"/>
  <c r="O55"/>
  <c r="I39"/>
  <c r="O39"/>
  <c r="I23"/>
  <c r="O23"/>
  <c r="I90"/>
  <c r="O90"/>
  <c r="I192"/>
  <c r="I175"/>
  <c r="I143"/>
  <c r="I111"/>
  <c r="I33"/>
  <c r="O33"/>
  <c r="I84"/>
  <c r="O84"/>
  <c r="I65"/>
  <c r="O65"/>
  <c r="I41"/>
  <c r="O41"/>
  <c r="I96"/>
  <c r="I49"/>
  <c r="O49"/>
  <c r="I138"/>
  <c r="O138"/>
  <c r="I120"/>
  <c r="O120"/>
  <c r="I82"/>
  <c r="O82"/>
  <c r="I183"/>
  <c r="I164"/>
  <c r="I133"/>
  <c r="O133"/>
  <c r="I69"/>
  <c r="O69"/>
  <c r="I92"/>
  <c r="O92"/>
  <c r="I76"/>
  <c r="O76"/>
  <c r="I25"/>
  <c r="O25"/>
  <c r="I57"/>
  <c r="O57"/>
  <c r="I72"/>
  <c r="I103"/>
  <c r="O103"/>
  <c r="I13"/>
  <c r="O13"/>
  <c r="I188"/>
  <c r="O188"/>
  <c r="I179"/>
  <c r="O179"/>
  <c r="I17"/>
  <c r="I9"/>
  <c r="O9"/>
  <c r="I170"/>
  <c r="O170"/>
  <c r="I160"/>
  <c r="O160"/>
  <c r="H162"/>
  <c r="N162"/>
  <c r="H107"/>
  <c r="N107"/>
  <c r="H15"/>
  <c r="O17" s="1"/>
  <c r="N15"/>
  <c r="H140"/>
  <c r="N140"/>
  <c r="H70"/>
  <c r="N70"/>
  <c r="H78"/>
  <c r="N78"/>
  <c r="H86"/>
  <c r="N86"/>
  <c r="H190"/>
  <c r="N190"/>
  <c r="H94"/>
  <c r="N94"/>
  <c r="H172"/>
  <c r="N172"/>
  <c r="H181"/>
  <c r="N181"/>
  <c r="H43"/>
  <c r="N43"/>
  <c r="H51"/>
  <c r="N51"/>
  <c r="H45"/>
  <c r="N45"/>
  <c r="N55"/>
  <c r="N23"/>
  <c r="N90"/>
  <c r="N138"/>
  <c r="N120"/>
  <c r="N82"/>
  <c r="N69"/>
  <c r="N76"/>
  <c r="N103"/>
  <c r="N13"/>
  <c r="N188"/>
  <c r="N179"/>
  <c r="N170"/>
  <c r="N160"/>
  <c r="AJ13" l="1"/>
  <c r="AJ14"/>
  <c r="AF24"/>
  <c r="AE23"/>
  <c r="W25"/>
  <c r="AG22"/>
  <c r="AF21"/>
  <c r="AI18"/>
  <c r="AH17"/>
  <c r="AI15"/>
  <c r="AH20"/>
  <c r="AG19"/>
  <c r="I45"/>
  <c r="O45"/>
  <c r="I51"/>
  <c r="O51"/>
  <c r="I43"/>
  <c r="O43"/>
  <c r="I181"/>
  <c r="O181"/>
  <c r="I172"/>
  <c r="O172"/>
  <c r="I94"/>
  <c r="O94"/>
  <c r="I190"/>
  <c r="O190"/>
  <c r="I86"/>
  <c r="O86"/>
  <c r="I78"/>
  <c r="O78"/>
  <c r="I70"/>
  <c r="O70"/>
  <c r="I140"/>
  <c r="O140"/>
  <c r="I15"/>
  <c r="O15"/>
  <c r="I107"/>
  <c r="O107"/>
  <c r="I162"/>
  <c r="O162"/>
  <c r="J160"/>
  <c r="J170"/>
  <c r="J9"/>
  <c r="Q9" s="1"/>
  <c r="P9"/>
  <c r="J17"/>
  <c r="P17"/>
  <c r="J179"/>
  <c r="J188"/>
  <c r="J13"/>
  <c r="J103"/>
  <c r="J72"/>
  <c r="P72"/>
  <c r="J57"/>
  <c r="P57"/>
  <c r="J25"/>
  <c r="P25"/>
  <c r="J76"/>
  <c r="J92"/>
  <c r="P92"/>
  <c r="J69"/>
  <c r="J133"/>
  <c r="P133"/>
  <c r="J164"/>
  <c r="P164"/>
  <c r="J183"/>
  <c r="P183"/>
  <c r="J82"/>
  <c r="J120"/>
  <c r="J138"/>
  <c r="J49"/>
  <c r="P49"/>
  <c r="J96"/>
  <c r="P96"/>
  <c r="J41"/>
  <c r="P41"/>
  <c r="J65"/>
  <c r="P65"/>
  <c r="J84"/>
  <c r="Q84" s="1"/>
  <c r="P84"/>
  <c r="J33"/>
  <c r="P33"/>
  <c r="J111"/>
  <c r="P111"/>
  <c r="J143"/>
  <c r="P143"/>
  <c r="J175"/>
  <c r="P175"/>
  <c r="J192"/>
  <c r="P192"/>
  <c r="J90"/>
  <c r="J23"/>
  <c r="J39"/>
  <c r="J55"/>
  <c r="J130"/>
  <c r="Q130" s="1"/>
  <c r="P130"/>
  <c r="J31"/>
  <c r="J47"/>
  <c r="P47"/>
  <c r="J63"/>
  <c r="I177"/>
  <c r="O177"/>
  <c r="I37"/>
  <c r="O37"/>
  <c r="I67"/>
  <c r="O67"/>
  <c r="I167"/>
  <c r="O167"/>
  <c r="I29"/>
  <c r="O29"/>
  <c r="I61"/>
  <c r="O61"/>
  <c r="I88"/>
  <c r="O88"/>
  <c r="I145"/>
  <c r="O145"/>
  <c r="I198"/>
  <c r="O198"/>
  <c r="I35"/>
  <c r="O35"/>
  <c r="I53"/>
  <c r="O53"/>
  <c r="I80"/>
  <c r="O80"/>
  <c r="I135"/>
  <c r="O135"/>
  <c r="I185"/>
  <c r="O185"/>
  <c r="I27"/>
  <c r="O27"/>
  <c r="I59"/>
  <c r="O59"/>
  <c r="I74"/>
  <c r="O74"/>
  <c r="I19"/>
  <c r="O19"/>
  <c r="I11"/>
  <c r="O11"/>
  <c r="I117"/>
  <c r="O117"/>
  <c r="I101"/>
  <c r="O101"/>
  <c r="I21"/>
  <c r="O21"/>
  <c r="O72"/>
  <c r="O164"/>
  <c r="O183"/>
  <c r="O96"/>
  <c r="O111"/>
  <c r="O143"/>
  <c r="O175"/>
  <c r="O192"/>
  <c r="O47"/>
  <c r="AJ15" l="1"/>
  <c r="AJ16"/>
  <c r="AF26"/>
  <c r="AE25"/>
  <c r="W27"/>
  <c r="AG24"/>
  <c r="AF23"/>
  <c r="AI20"/>
  <c r="AH19"/>
  <c r="AI17"/>
  <c r="AH22"/>
  <c r="AG21"/>
  <c r="J101"/>
  <c r="Q101" s="1"/>
  <c r="P101"/>
  <c r="J11"/>
  <c r="Q11" s="1"/>
  <c r="P11"/>
  <c r="J59"/>
  <c r="Q59" s="1"/>
  <c r="P59"/>
  <c r="J185"/>
  <c r="Q185" s="1"/>
  <c r="P185"/>
  <c r="J80"/>
  <c r="P80"/>
  <c r="J53"/>
  <c r="P53"/>
  <c r="J198"/>
  <c r="Q198" s="1"/>
  <c r="P198"/>
  <c r="J88"/>
  <c r="P88"/>
  <c r="J61"/>
  <c r="Q61" s="1"/>
  <c r="P61"/>
  <c r="J167"/>
  <c r="Q167" s="1"/>
  <c r="P167"/>
  <c r="J67"/>
  <c r="Q67" s="1"/>
  <c r="P67"/>
  <c r="J37"/>
  <c r="P37"/>
  <c r="J177"/>
  <c r="Q177" s="1"/>
  <c r="P177"/>
  <c r="J162"/>
  <c r="Q162" s="1"/>
  <c r="P162"/>
  <c r="J107"/>
  <c r="Q107" s="1"/>
  <c r="P107"/>
  <c r="J15"/>
  <c r="Q15" s="1"/>
  <c r="P15"/>
  <c r="J140"/>
  <c r="Q140" s="1"/>
  <c r="P140"/>
  <c r="J70"/>
  <c r="Q70" s="1"/>
  <c r="P70"/>
  <c r="J78"/>
  <c r="Q78" s="1"/>
  <c r="P78"/>
  <c r="J86"/>
  <c r="Q86" s="1"/>
  <c r="P86"/>
  <c r="J190"/>
  <c r="Q190" s="1"/>
  <c r="P190"/>
  <c r="J94"/>
  <c r="Q94" s="1"/>
  <c r="P94"/>
  <c r="J172"/>
  <c r="Q172" s="1"/>
  <c r="P172"/>
  <c r="J181"/>
  <c r="Q181" s="1"/>
  <c r="P181"/>
  <c r="J43"/>
  <c r="Q43" s="1"/>
  <c r="P43"/>
  <c r="J51"/>
  <c r="Q51" s="1"/>
  <c r="P51"/>
  <c r="J45"/>
  <c r="Q45" s="1"/>
  <c r="P45"/>
  <c r="Q63"/>
  <c r="Q55"/>
  <c r="Q39"/>
  <c r="Q90"/>
  <c r="Q192"/>
  <c r="Q143"/>
  <c r="Q111"/>
  <c r="Q33"/>
  <c r="Q65"/>
  <c r="Q41"/>
  <c r="Q96"/>
  <c r="Q49"/>
  <c r="Q82"/>
  <c r="Q183"/>
  <c r="Q164"/>
  <c r="Q133"/>
  <c r="Q69"/>
  <c r="Q92"/>
  <c r="Q25"/>
  <c r="Q57"/>
  <c r="Q72"/>
  <c r="Q103"/>
  <c r="Q13"/>
  <c r="Q188"/>
  <c r="Q179"/>
  <c r="Q17"/>
  <c r="Q170"/>
  <c r="J21"/>
  <c r="P21"/>
  <c r="J117"/>
  <c r="Q117" s="1"/>
  <c r="P117"/>
  <c r="J19"/>
  <c r="Q19" s="1"/>
  <c r="P19"/>
  <c r="J74"/>
  <c r="Q74" s="1"/>
  <c r="P74"/>
  <c r="J27"/>
  <c r="Q27" s="1"/>
  <c r="P27"/>
  <c r="J135"/>
  <c r="Q135" s="1"/>
  <c r="P135"/>
  <c r="J35"/>
  <c r="Q35" s="1"/>
  <c r="P35"/>
  <c r="J145"/>
  <c r="Q145" s="1"/>
  <c r="P145"/>
  <c r="J29"/>
  <c r="Q29" s="1"/>
  <c r="P29"/>
  <c r="P63"/>
  <c r="P31"/>
  <c r="P55"/>
  <c r="P39"/>
  <c r="P23"/>
  <c r="P90"/>
  <c r="P138"/>
  <c r="P120"/>
  <c r="P82"/>
  <c r="P69"/>
  <c r="P76"/>
  <c r="P103"/>
  <c r="P13"/>
  <c r="P188"/>
  <c r="P179"/>
  <c r="P170"/>
  <c r="P160"/>
  <c r="AJ17" l="1"/>
  <c r="AJ18"/>
  <c r="AF28"/>
  <c r="AE27"/>
  <c r="W29"/>
  <c r="AG26"/>
  <c r="AF25"/>
  <c r="AI22"/>
  <c r="AH21"/>
  <c r="AI19"/>
  <c r="AH24"/>
  <c r="AG23"/>
  <c r="Q160"/>
  <c r="Q76"/>
  <c r="Q175"/>
  <c r="Q138"/>
  <c r="Q31"/>
  <c r="Q37"/>
  <c r="Q88"/>
  <c r="Q53"/>
  <c r="Q80"/>
  <c r="Q21"/>
  <c r="Q120"/>
  <c r="Q23"/>
  <c r="Q47"/>
  <c r="AJ19" l="1"/>
  <c r="AJ20"/>
  <c r="AF30"/>
  <c r="AE29"/>
  <c r="W31"/>
  <c r="AG28"/>
  <c r="AF27"/>
  <c r="AI24"/>
  <c r="AH23"/>
  <c r="AI21"/>
  <c r="AH26"/>
  <c r="AG25"/>
  <c r="AJ21" l="1"/>
  <c r="AJ22"/>
  <c r="AF32"/>
  <c r="AE31"/>
  <c r="W33"/>
  <c r="AG30"/>
  <c r="AF29"/>
  <c r="AI26"/>
  <c r="AH25"/>
  <c r="AI23"/>
  <c r="AH28"/>
  <c r="AG27"/>
  <c r="AJ23" l="1"/>
  <c r="AJ24"/>
  <c r="AF34"/>
  <c r="AE33"/>
  <c r="W35"/>
  <c r="AG32"/>
  <c r="AF31"/>
  <c r="AI28"/>
  <c r="AH27"/>
  <c r="AI25"/>
  <c r="AH30"/>
  <c r="AG29"/>
  <c r="AJ25" l="1"/>
  <c r="AJ26"/>
  <c r="AF36"/>
  <c r="AE35"/>
  <c r="W37"/>
  <c r="AG34"/>
  <c r="AF33"/>
  <c r="AI30"/>
  <c r="AH29"/>
  <c r="AI27"/>
  <c r="AH32"/>
  <c r="AG31"/>
  <c r="AJ27" l="1"/>
  <c r="AJ28"/>
  <c r="AF38"/>
  <c r="AE37"/>
  <c r="W39"/>
  <c r="AG36"/>
  <c r="AF35"/>
  <c r="AI32"/>
  <c r="AH31"/>
  <c r="AI29"/>
  <c r="AH34"/>
  <c r="AG33"/>
  <c r="AJ29" l="1"/>
  <c r="AJ30"/>
  <c r="AI34"/>
  <c r="AH33"/>
  <c r="AF40"/>
  <c r="AE39"/>
  <c r="W41"/>
  <c r="AG38"/>
  <c r="AF37"/>
  <c r="AI31"/>
  <c r="AH36"/>
  <c r="AG35"/>
  <c r="AJ31" l="1"/>
  <c r="AJ32"/>
  <c r="AF42"/>
  <c r="AE41"/>
  <c r="W43"/>
  <c r="AG40"/>
  <c r="AF39"/>
  <c r="AI33"/>
  <c r="AI36"/>
  <c r="AH35"/>
  <c r="AH38"/>
  <c r="AG37"/>
  <c r="AJ33" l="1"/>
  <c r="AJ34"/>
  <c r="AF44"/>
  <c r="AE43"/>
  <c r="W45"/>
  <c r="AG42"/>
  <c r="AF41"/>
  <c r="AI38"/>
  <c r="AH37"/>
  <c r="AI35"/>
  <c r="AH40"/>
  <c r="AG39"/>
  <c r="AJ35" l="1"/>
  <c r="AJ36"/>
  <c r="AF46"/>
  <c r="AE45"/>
  <c r="W47"/>
  <c r="AG44"/>
  <c r="AF43"/>
  <c r="AI40"/>
  <c r="AH39"/>
  <c r="AI37"/>
  <c r="AH42"/>
  <c r="AG41"/>
  <c r="AJ37" l="1"/>
  <c r="AJ38"/>
  <c r="AF48"/>
  <c r="AE47"/>
  <c r="W49"/>
  <c r="AG46"/>
  <c r="AF45"/>
  <c r="AI42"/>
  <c r="AH41"/>
  <c r="AI39"/>
  <c r="AH44"/>
  <c r="AG43"/>
  <c r="AJ39" l="1"/>
  <c r="AJ40"/>
  <c r="AI44"/>
  <c r="AH43"/>
  <c r="AI41"/>
  <c r="AH46"/>
  <c r="AG45"/>
  <c r="AF50"/>
  <c r="AE49"/>
  <c r="W51"/>
  <c r="AG48"/>
  <c r="AF47"/>
  <c r="AJ41" l="1"/>
  <c r="AJ42"/>
  <c r="AF52"/>
  <c r="AE51"/>
  <c r="W53"/>
  <c r="AG50"/>
  <c r="AF49"/>
  <c r="AI46"/>
  <c r="AH45"/>
  <c r="AI43"/>
  <c r="AH48"/>
  <c r="AG47"/>
  <c r="AJ43" l="1"/>
  <c r="AJ44"/>
  <c r="AF54"/>
  <c r="AE53"/>
  <c r="W55"/>
  <c r="AG52"/>
  <c r="AF51"/>
  <c r="AI48"/>
  <c r="AH47"/>
  <c r="AI45"/>
  <c r="AH50"/>
  <c r="AG49"/>
  <c r="AJ45" l="1"/>
  <c r="AJ46"/>
  <c r="AF56"/>
  <c r="AE55"/>
  <c r="W57"/>
  <c r="AG54"/>
  <c r="AF53"/>
  <c r="AI50"/>
  <c r="AH49"/>
  <c r="AI47"/>
  <c r="AH52"/>
  <c r="AG51"/>
  <c r="AJ47" l="1"/>
  <c r="AJ48"/>
  <c r="AF58"/>
  <c r="AE57"/>
  <c r="W59"/>
  <c r="AG56"/>
  <c r="AF55"/>
  <c r="AI52"/>
  <c r="AH51"/>
  <c r="AI49"/>
  <c r="AH54"/>
  <c r="AG53"/>
  <c r="AJ49" l="1"/>
  <c r="AJ50"/>
  <c r="AF60"/>
  <c r="AE59"/>
  <c r="W61"/>
  <c r="AG58"/>
  <c r="AF57"/>
  <c r="AI54"/>
  <c r="AH53"/>
  <c r="AI51"/>
  <c r="AH56"/>
  <c r="AG55"/>
  <c r="AJ51" l="1"/>
  <c r="AJ52"/>
  <c r="AF62"/>
  <c r="AE61"/>
  <c r="W63"/>
  <c r="AG60"/>
  <c r="AF59"/>
  <c r="AI56"/>
  <c r="AH55"/>
  <c r="AI53"/>
  <c r="AH58"/>
  <c r="AG57"/>
  <c r="AJ53" l="1"/>
  <c r="AJ54"/>
  <c r="AI58"/>
  <c r="AH57"/>
  <c r="AI55"/>
  <c r="AH60"/>
  <c r="AG59"/>
  <c r="AF64"/>
  <c r="AE63"/>
  <c r="W65"/>
  <c r="AG62"/>
  <c r="AF61"/>
  <c r="AJ55" l="1"/>
  <c r="AJ56"/>
  <c r="AH62"/>
  <c r="AG61"/>
  <c r="AF66"/>
  <c r="AE65"/>
  <c r="W67"/>
  <c r="AG64"/>
  <c r="AF63"/>
  <c r="AI60"/>
  <c r="AH59"/>
  <c r="AI57"/>
  <c r="AJ57" l="1"/>
  <c r="AJ58"/>
  <c r="AI59"/>
  <c r="AH64"/>
  <c r="AG63"/>
  <c r="AF68"/>
  <c r="AE67"/>
  <c r="W69"/>
  <c r="AG66"/>
  <c r="AF65"/>
  <c r="AI62"/>
  <c r="AH61"/>
  <c r="AJ59" l="1"/>
  <c r="AJ60"/>
  <c r="AI61"/>
  <c r="AH66"/>
  <c r="AG65"/>
  <c r="AE69"/>
  <c r="W70"/>
  <c r="AG68"/>
  <c r="AF67"/>
  <c r="AI64"/>
  <c r="AH63"/>
  <c r="AJ61" l="1"/>
  <c r="AJ62"/>
  <c r="AI63"/>
  <c r="AH68"/>
  <c r="AG67"/>
  <c r="AE70"/>
  <c r="W72"/>
  <c r="AF69"/>
  <c r="AI66"/>
  <c r="AH65"/>
  <c r="AF70" l="1"/>
  <c r="AF71"/>
  <c r="AJ63"/>
  <c r="AJ64"/>
  <c r="AG69"/>
  <c r="AI65"/>
  <c r="AF73"/>
  <c r="AE72"/>
  <c r="W74"/>
  <c r="AI68"/>
  <c r="AH67"/>
  <c r="AG71"/>
  <c r="AJ65" l="1"/>
  <c r="AJ66"/>
  <c r="AH71"/>
  <c r="AG70"/>
  <c r="AI67"/>
  <c r="AF75"/>
  <c r="AE74"/>
  <c r="W76"/>
  <c r="AG73"/>
  <c r="AF72"/>
  <c r="AH69"/>
  <c r="AJ67" l="1"/>
  <c r="AJ68"/>
  <c r="AJ69"/>
  <c r="AI69"/>
  <c r="AH73"/>
  <c r="AG72"/>
  <c r="AF77"/>
  <c r="AE76"/>
  <c r="W78"/>
  <c r="AG75"/>
  <c r="AF74"/>
  <c r="AI71"/>
  <c r="AH70"/>
  <c r="AI70" l="1"/>
  <c r="AH75"/>
  <c r="AG74"/>
  <c r="AF79"/>
  <c r="AE78"/>
  <c r="W80"/>
  <c r="AG77"/>
  <c r="AF76"/>
  <c r="AI73"/>
  <c r="AH72"/>
  <c r="AJ70" l="1"/>
  <c r="AJ71"/>
  <c r="AF81"/>
  <c r="AE80"/>
  <c r="W82"/>
  <c r="AG79"/>
  <c r="AF78"/>
  <c r="AI75"/>
  <c r="AH74"/>
  <c r="AI72"/>
  <c r="AH77"/>
  <c r="AG76"/>
  <c r="AJ72" l="1"/>
  <c r="AJ73"/>
  <c r="AI77"/>
  <c r="AH76"/>
  <c r="AI74"/>
  <c r="AH79"/>
  <c r="AG78"/>
  <c r="AF83"/>
  <c r="AE82"/>
  <c r="W84"/>
  <c r="AG81"/>
  <c r="AF80"/>
  <c r="AJ74" l="1"/>
  <c r="AJ75"/>
  <c r="AH81"/>
  <c r="AG80"/>
  <c r="AF85"/>
  <c r="AE84"/>
  <c r="W86"/>
  <c r="AG83"/>
  <c r="AF82"/>
  <c r="AI79"/>
  <c r="AH78"/>
  <c r="AI76"/>
  <c r="AJ76" l="1"/>
  <c r="AJ77"/>
  <c r="AI78"/>
  <c r="AH83"/>
  <c r="AG82"/>
  <c r="AF87"/>
  <c r="AE86"/>
  <c r="W88"/>
  <c r="AG85"/>
  <c r="AF84"/>
  <c r="AI81"/>
  <c r="AH80"/>
  <c r="AJ78" l="1"/>
  <c r="AJ79"/>
  <c r="AI80"/>
  <c r="AH85"/>
  <c r="AG84"/>
  <c r="AF89"/>
  <c r="AE88"/>
  <c r="W90"/>
  <c r="AG87"/>
  <c r="AF86"/>
  <c r="AI83"/>
  <c r="AH82"/>
  <c r="AJ80" l="1"/>
  <c r="AJ81"/>
  <c r="AI82"/>
  <c r="AH87"/>
  <c r="AG86"/>
  <c r="AF91"/>
  <c r="AE90"/>
  <c r="W92"/>
  <c r="AG89"/>
  <c r="AF88"/>
  <c r="AI85"/>
  <c r="AH84"/>
  <c r="AJ82" l="1"/>
  <c r="AJ83"/>
  <c r="AI84"/>
  <c r="AH89"/>
  <c r="AG88"/>
  <c r="AF93"/>
  <c r="AE92"/>
  <c r="W94"/>
  <c r="AG91"/>
  <c r="AF90"/>
  <c r="AI87"/>
  <c r="AH86"/>
  <c r="AJ84" l="1"/>
  <c r="AJ85"/>
  <c r="AI86"/>
  <c r="AH91"/>
  <c r="AG90"/>
  <c r="AF95"/>
  <c r="AE94"/>
  <c r="W96"/>
  <c r="AG93"/>
  <c r="AF92"/>
  <c r="AI89"/>
  <c r="AH88"/>
  <c r="AJ86" l="1"/>
  <c r="AJ87"/>
  <c r="AI88"/>
  <c r="AH93"/>
  <c r="AG92"/>
  <c r="AF97"/>
  <c r="AE96"/>
  <c r="W101"/>
  <c r="AG95"/>
  <c r="AF94"/>
  <c r="AI91"/>
  <c r="AH90"/>
  <c r="AJ88" l="1"/>
  <c r="AJ89"/>
  <c r="AI90"/>
  <c r="AH95"/>
  <c r="AG94"/>
  <c r="AF102"/>
  <c r="AE101"/>
  <c r="W103"/>
  <c r="AG97"/>
  <c r="AF96"/>
  <c r="AI93"/>
  <c r="AH92"/>
  <c r="AJ90" l="1"/>
  <c r="AJ91"/>
  <c r="AI92"/>
  <c r="AH97"/>
  <c r="AG96"/>
  <c r="AF104"/>
  <c r="AE103"/>
  <c r="W107"/>
  <c r="AG102"/>
  <c r="AF101"/>
  <c r="AI95"/>
  <c r="AH94"/>
  <c r="AJ92" l="1"/>
  <c r="AJ93"/>
  <c r="AI94"/>
  <c r="AH102"/>
  <c r="AG101"/>
  <c r="AF108"/>
  <c r="AE107"/>
  <c r="W111"/>
  <c r="AG104"/>
  <c r="AF103"/>
  <c r="AI97"/>
  <c r="AH96"/>
  <c r="AJ94" l="1"/>
  <c r="AJ95"/>
  <c r="AI96"/>
  <c r="AH104"/>
  <c r="AG103"/>
  <c r="AE111"/>
  <c r="W117"/>
  <c r="AF112"/>
  <c r="AG108"/>
  <c r="AF107"/>
  <c r="AI102"/>
  <c r="AH101"/>
  <c r="AJ96" l="1"/>
  <c r="AJ97"/>
  <c r="AI101"/>
  <c r="AH108"/>
  <c r="AG107"/>
  <c r="AF118"/>
  <c r="AE117"/>
  <c r="W120"/>
  <c r="AG112"/>
  <c r="AF111"/>
  <c r="AI104"/>
  <c r="AH103"/>
  <c r="AJ101" l="1"/>
  <c r="AJ102"/>
  <c r="AI103"/>
  <c r="AH112"/>
  <c r="AG111"/>
  <c r="AF121"/>
  <c r="AE120"/>
  <c r="W130"/>
  <c r="AG118"/>
  <c r="AF117"/>
  <c r="AI108"/>
  <c r="AH107"/>
  <c r="AJ103" l="1"/>
  <c r="AJ104"/>
  <c r="AI107"/>
  <c r="AH118"/>
  <c r="AG117"/>
  <c r="AF131"/>
  <c r="AE130"/>
  <c r="W133"/>
  <c r="AG121"/>
  <c r="AF120"/>
  <c r="AI112"/>
  <c r="AH111"/>
  <c r="AJ107" l="1"/>
  <c r="AJ108"/>
  <c r="AI111"/>
  <c r="AH121"/>
  <c r="AG120"/>
  <c r="AF134"/>
  <c r="AE133"/>
  <c r="W135"/>
  <c r="AG131"/>
  <c r="AF130"/>
  <c r="AI118"/>
  <c r="AH117"/>
  <c r="AJ111" l="1"/>
  <c r="AJ112"/>
  <c r="AI117"/>
  <c r="AH131"/>
  <c r="AG130"/>
  <c r="AF136"/>
  <c r="AE135"/>
  <c r="W138"/>
  <c r="AG134"/>
  <c r="AF133"/>
  <c r="AI121"/>
  <c r="AH120"/>
  <c r="AJ117" l="1"/>
  <c r="AJ118"/>
  <c r="AF139"/>
  <c r="AE138"/>
  <c r="W140"/>
  <c r="AG136"/>
  <c r="AF135"/>
  <c r="AI131"/>
  <c r="AH130"/>
  <c r="AI120"/>
  <c r="AH134"/>
  <c r="AG133"/>
  <c r="AJ120" l="1"/>
  <c r="AJ121"/>
  <c r="AI134"/>
  <c r="AH133"/>
  <c r="AI130"/>
  <c r="AH136"/>
  <c r="AG135"/>
  <c r="AF141"/>
  <c r="AE140"/>
  <c r="W143"/>
  <c r="AG139"/>
  <c r="AF138"/>
  <c r="AJ130" l="1"/>
  <c r="AJ131"/>
  <c r="AH139"/>
  <c r="AG138"/>
  <c r="AF144"/>
  <c r="AE143"/>
  <c r="W145"/>
  <c r="AG141"/>
  <c r="AF140"/>
  <c r="AI136"/>
  <c r="AH135"/>
  <c r="AI133"/>
  <c r="AJ133" l="1"/>
  <c r="AJ134"/>
  <c r="AI135"/>
  <c r="AH141"/>
  <c r="AG140"/>
  <c r="AF146"/>
  <c r="AE145"/>
  <c r="W160"/>
  <c r="AG144"/>
  <c r="AF143"/>
  <c r="AI139"/>
  <c r="AH138"/>
  <c r="AJ135" l="1"/>
  <c r="AJ136"/>
  <c r="AI138"/>
  <c r="AH144"/>
  <c r="AG143"/>
  <c r="AF161"/>
  <c r="AE160"/>
  <c r="W162"/>
  <c r="AG146"/>
  <c r="AF145"/>
  <c r="AI141"/>
  <c r="AH140"/>
  <c r="AJ138" l="1"/>
  <c r="AJ139"/>
  <c r="AI140"/>
  <c r="AH146"/>
  <c r="AG145"/>
  <c r="AF163"/>
  <c r="AE162"/>
  <c r="W164"/>
  <c r="AG161"/>
  <c r="AF160"/>
  <c r="AI144"/>
  <c r="AH143"/>
  <c r="AJ140" l="1"/>
  <c r="AJ141"/>
  <c r="AI143"/>
  <c r="AH161"/>
  <c r="AG160"/>
  <c r="AF165"/>
  <c r="AE164"/>
  <c r="W167"/>
  <c r="AG163"/>
  <c r="AF162"/>
  <c r="AI146"/>
  <c r="AH145"/>
  <c r="AJ143" l="1"/>
  <c r="AJ144"/>
  <c r="AI145"/>
  <c r="AH163"/>
  <c r="AG162"/>
  <c r="AF168"/>
  <c r="AE167"/>
  <c r="W170"/>
  <c r="AG165"/>
  <c r="AF164"/>
  <c r="AI161"/>
  <c r="AH160"/>
  <c r="AJ145" l="1"/>
  <c r="AJ146"/>
  <c r="AI160"/>
  <c r="AH165"/>
  <c r="AG164"/>
  <c r="AE170"/>
  <c r="W172"/>
  <c r="AF171"/>
  <c r="AG168"/>
  <c r="AF167"/>
  <c r="AI163"/>
  <c r="AH162"/>
  <c r="AJ160" l="1"/>
  <c r="AJ161"/>
  <c r="AI162"/>
  <c r="AH168"/>
  <c r="AG167"/>
  <c r="AF173"/>
  <c r="AE172"/>
  <c r="W175"/>
  <c r="AG171"/>
  <c r="AF170"/>
  <c r="AI165"/>
  <c r="AH164"/>
  <c r="AJ162" l="1"/>
  <c r="AJ163"/>
  <c r="AI164"/>
  <c r="AH171"/>
  <c r="AG170"/>
  <c r="AF176"/>
  <c r="AE175"/>
  <c r="W177"/>
  <c r="AG173"/>
  <c r="AF172"/>
  <c r="AI168"/>
  <c r="AH167"/>
  <c r="AJ164" l="1"/>
  <c r="AJ165"/>
  <c r="AI167"/>
  <c r="AH173"/>
  <c r="AG172"/>
  <c r="AF178"/>
  <c r="AE177"/>
  <c r="W179"/>
  <c r="AG176"/>
  <c r="AF175"/>
  <c r="AI171"/>
  <c r="AH170"/>
  <c r="AJ167" l="1"/>
  <c r="AJ168"/>
  <c r="AI170"/>
  <c r="AH176"/>
  <c r="AG175"/>
  <c r="AF180"/>
  <c r="AE179"/>
  <c r="W181"/>
  <c r="AG178"/>
  <c r="AF177"/>
  <c r="AI173"/>
  <c r="AH172"/>
  <c r="AJ170" l="1"/>
  <c r="AJ171"/>
  <c r="AI172"/>
  <c r="AH178"/>
  <c r="AG177"/>
  <c r="AF182"/>
  <c r="AE181"/>
  <c r="W183"/>
  <c r="AG180"/>
  <c r="AF179"/>
  <c r="AI176"/>
  <c r="AH175"/>
  <c r="AJ172" l="1"/>
  <c r="AJ173"/>
  <c r="AI175"/>
  <c r="AH180"/>
  <c r="AG179"/>
  <c r="AF184"/>
  <c r="AE183"/>
  <c r="W185"/>
  <c r="AG182"/>
  <c r="AF181"/>
  <c r="AI178"/>
  <c r="AH177"/>
  <c r="AJ175" l="1"/>
  <c r="AJ176"/>
  <c r="AI177"/>
  <c r="AH182"/>
  <c r="AG181"/>
  <c r="AF186"/>
  <c r="AE185"/>
  <c r="W188"/>
  <c r="AG184"/>
  <c r="AF183"/>
  <c r="AI180"/>
  <c r="AH179"/>
  <c r="AJ177" l="1"/>
  <c r="AJ178"/>
  <c r="AF189"/>
  <c r="AE188"/>
  <c r="W190"/>
  <c r="AG186"/>
  <c r="AF185"/>
  <c r="AI182"/>
  <c r="AH181"/>
  <c r="AI179"/>
  <c r="AH184"/>
  <c r="AG183"/>
  <c r="AJ179" l="1"/>
  <c r="AJ180"/>
  <c r="AF191"/>
  <c r="AE190"/>
  <c r="W192"/>
  <c r="AG189"/>
  <c r="AF188"/>
  <c r="AI184"/>
  <c r="AH183"/>
  <c r="AI181"/>
  <c r="AH186"/>
  <c r="AG185"/>
  <c r="AJ181" l="1"/>
  <c r="AJ182"/>
  <c r="AF193"/>
  <c r="AE192"/>
  <c r="W198"/>
  <c r="AG191"/>
  <c r="AF190"/>
  <c r="AI186"/>
  <c r="AH185"/>
  <c r="AI183"/>
  <c r="AH189"/>
  <c r="AG188"/>
  <c r="AJ183" l="1"/>
  <c r="AJ184"/>
  <c r="AF199"/>
  <c r="AE198"/>
  <c r="AG193"/>
  <c r="AF192"/>
  <c r="AI189"/>
  <c r="AH188"/>
  <c r="AI185"/>
  <c r="AH191"/>
  <c r="AG190"/>
  <c r="AJ185" l="1"/>
  <c r="AJ186"/>
  <c r="AI191"/>
  <c r="AH190"/>
  <c r="AI188"/>
  <c r="AH193"/>
  <c r="AG192"/>
  <c r="AG199"/>
  <c r="AF198"/>
  <c r="AJ188" l="1"/>
  <c r="AJ189"/>
  <c r="AH199"/>
  <c r="AG198"/>
  <c r="AI193"/>
  <c r="AH192"/>
  <c r="AI190"/>
  <c r="AJ190" l="1"/>
  <c r="AJ191"/>
  <c r="AI192"/>
  <c r="AI199"/>
  <c r="AH198"/>
  <c r="AJ192" l="1"/>
  <c r="AJ193"/>
  <c r="AI198"/>
  <c r="AJ198" l="1"/>
  <c r="AJ199"/>
</calcChain>
</file>

<file path=xl/sharedStrings.xml><?xml version="1.0" encoding="utf-8"?>
<sst xmlns="http://schemas.openxmlformats.org/spreadsheetml/2006/main" count="946" uniqueCount="98">
  <si>
    <t xml:space="preserve">City of Shoreline </t>
  </si>
  <si>
    <t>Mkt Adj</t>
  </si>
  <si>
    <t>Range Placement Table</t>
  </si>
  <si>
    <t>2.5% Between Ranges; 4% Between Steps</t>
  </si>
  <si>
    <t>Salary Table 01 - EXEMPT</t>
  </si>
  <si>
    <t>Effective Jan 1, 2011</t>
  </si>
  <si>
    <t>Min</t>
  </si>
  <si>
    <t>Max</t>
  </si>
  <si>
    <t>Range</t>
  </si>
  <si>
    <t>Title</t>
  </si>
  <si>
    <t>Salary</t>
  </si>
  <si>
    <t>Step 1</t>
  </si>
  <si>
    <t>Step 2</t>
  </si>
  <si>
    <t>Step 3</t>
  </si>
  <si>
    <t>Step 4</t>
  </si>
  <si>
    <t>Step 5</t>
  </si>
  <si>
    <t>Step 6</t>
  </si>
  <si>
    <t>Annual</t>
  </si>
  <si>
    <t>Assistant Planner</t>
  </si>
  <si>
    <t>Executive Assistant to the City Manager</t>
  </si>
  <si>
    <t>Budget Analyst</t>
  </si>
  <si>
    <t>Management Analyst</t>
  </si>
  <si>
    <t>Recreation Coordinator I</t>
  </si>
  <si>
    <t>Associate Planner</t>
  </si>
  <si>
    <t>Purchasing Officer</t>
  </si>
  <si>
    <t>Neighborhoods Coordinator</t>
  </si>
  <si>
    <t>Emergency Management Coordinator</t>
  </si>
  <si>
    <t>Parks &amp; Rec Project Coordinator</t>
  </si>
  <si>
    <t>Senior Accountant</t>
  </si>
  <si>
    <t>Recreation Coordinator II</t>
  </si>
  <si>
    <t>CMO Management Analyst</t>
  </si>
  <si>
    <t>Senior Human Resources Analyst</t>
  </si>
  <si>
    <t>Budget/Financial Systems Analyst</t>
  </si>
  <si>
    <t>Grants Coordinator</t>
  </si>
  <si>
    <t>Web Developer</t>
  </si>
  <si>
    <t>Senior Planner</t>
  </si>
  <si>
    <t>CRT Supervisor</t>
  </si>
  <si>
    <t>Fleet, Facilities &amp; Prop Mgt Supv</t>
  </si>
  <si>
    <t>Development Review Engineer I</t>
  </si>
  <si>
    <t xml:space="preserve">Construction Inspection Supervisor </t>
  </si>
  <si>
    <t>Network Administrator</t>
  </si>
  <si>
    <t>PW Maintenance Supervisor</t>
  </si>
  <si>
    <t>Capital Projects Manager I</t>
  </si>
  <si>
    <t>GIS Specialist</t>
  </si>
  <si>
    <t>City Clerk</t>
  </si>
  <si>
    <t>Associate Traffic Engineer</t>
  </si>
  <si>
    <t>Database Administrator</t>
  </si>
  <si>
    <t>Recreation Superintendent</t>
  </si>
  <si>
    <t>Economic Development Program Mgr</t>
  </si>
  <si>
    <t>Finance Manager</t>
  </si>
  <si>
    <t>Capital Projects Manager II</t>
  </si>
  <si>
    <t>Community Services Manager</t>
  </si>
  <si>
    <t>Intergovernmental Prog Manager</t>
  </si>
  <si>
    <t>Development Review Engineer II</t>
  </si>
  <si>
    <t>Permit Services Manager</t>
  </si>
  <si>
    <t>Parks Superintendent</t>
  </si>
  <si>
    <t>Building Official</t>
  </si>
  <si>
    <t>Assistant City Attorney</t>
  </si>
  <si>
    <t xml:space="preserve">Assistant Director PADS </t>
  </si>
  <si>
    <t>Traffic Engineer</t>
  </si>
  <si>
    <t>SW &amp; Environmental Svcs Manager</t>
  </si>
  <si>
    <t>Capital Project Administrator</t>
  </si>
  <si>
    <t>Transportation Svcs Division Mgr</t>
  </si>
  <si>
    <t>Information Systems Manager</t>
  </si>
  <si>
    <t>Public Works Operations Manager</t>
  </si>
  <si>
    <t>Human Resources Director</t>
  </si>
  <si>
    <t>Assistant City Manager</t>
  </si>
  <si>
    <t>Finance Director</t>
  </si>
  <si>
    <t>Parks, Rec &amp; Cultural Svcs Director</t>
  </si>
  <si>
    <t>Planning &amp; Dev Services Director</t>
  </si>
  <si>
    <t>Public Works Director</t>
  </si>
  <si>
    <t>City Attorney</t>
  </si>
  <si>
    <t>Staff Accountant</t>
  </si>
  <si>
    <t>City Engineer</t>
  </si>
  <si>
    <t>Customer Response Team Supervisor</t>
  </si>
  <si>
    <t>Engineering Supervisor</t>
  </si>
  <si>
    <t>Planning Manager</t>
  </si>
  <si>
    <t>Administrative Services Director</t>
  </si>
  <si>
    <t>Planning &amp; Community Dev Director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</si>
  <si>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</si>
  <si>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Central Services Manager</t>
  </si>
  <si>
    <t>Mkt Adj:</t>
  </si>
  <si>
    <t>Effective:</t>
  </si>
  <si>
    <t>January 1, 2013</t>
  </si>
  <si>
    <t>Structural Plans Examiner</t>
  </si>
  <si>
    <t>Engineer II: Traffic</t>
  </si>
  <si>
    <r>
      <rPr>
        <sz val="8"/>
        <rFont val="Arial"/>
        <family val="2"/>
      </rPr>
      <t xml:space="preserve">Engineer I: </t>
    </r>
    <r>
      <rPr>
        <sz val="8"/>
        <rFont val="Arial"/>
        <family val="2"/>
      </rPr>
      <t>Traffic</t>
    </r>
  </si>
  <si>
    <t>City Traffic Engineer</t>
  </si>
  <si>
    <r>
      <t xml:space="preserve">Engineering </t>
    </r>
    <r>
      <rPr>
        <sz val="8"/>
        <rFont val="Arial"/>
        <family val="2"/>
      </rPr>
      <t>Manager</t>
    </r>
  </si>
  <si>
    <r>
      <t xml:space="preserve">Transportation Planning </t>
    </r>
    <r>
      <rPr>
        <sz val="8"/>
        <rFont val="Arial"/>
        <family val="2"/>
      </rPr>
      <t>Manager</t>
    </r>
  </si>
  <si>
    <r>
      <rPr>
        <strike/>
        <sz val="8"/>
        <rFont val="Arial"/>
        <family val="2"/>
      </rPr>
      <t>Database Administrator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IT Systems Analyst</t>
    </r>
  </si>
  <si>
    <t>IT Systems Analyst</t>
  </si>
  <si>
    <t>January 1, 2014</t>
  </si>
  <si>
    <t>Utility and Operations Manager</t>
  </si>
  <si>
    <t>Senior Management Analyst</t>
  </si>
  <si>
    <t>Engineer II: Surface Water</t>
  </si>
  <si>
    <r>
      <t>Senior Budget</t>
    </r>
    <r>
      <rPr>
        <b/>
        <strike/>
        <u/>
        <sz val="8"/>
        <rFont val="Arial"/>
        <family val="2"/>
      </rPr>
      <t>/Financial Systems</t>
    </r>
    <r>
      <rPr>
        <b/>
        <u/>
        <sz val="8"/>
        <rFont val="Arial"/>
        <family val="2"/>
      </rPr>
      <t xml:space="preserve"> Analyst</t>
    </r>
  </si>
  <si>
    <t>Var. @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</si>
</sst>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;\(#,##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trike/>
      <sz val="8"/>
      <name val="Arial"/>
      <family val="2"/>
    </font>
    <font>
      <b/>
      <strike/>
      <u/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12">
    <xf numFmtId="0" fontId="0" fillId="0" borderId="0" xfId="0"/>
    <xf numFmtId="166" fontId="3" fillId="0" borderId="1" xfId="2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166" fontId="3" fillId="0" borderId="3" xfId="2" applyNumberFormat="1" applyFont="1" applyBorder="1"/>
    <xf numFmtId="166" fontId="3" fillId="0" borderId="3" xfId="2" applyNumberFormat="1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1" xfId="0" applyFont="1" applyBorder="1"/>
    <xf numFmtId="166" fontId="4" fillId="0" borderId="1" xfId="2" applyNumberFormat="1" applyFont="1" applyBorder="1"/>
    <xf numFmtId="0" fontId="2" fillId="0" borderId="0" xfId="0" applyFont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164" fontId="2" fillId="0" borderId="0" xfId="2" applyNumberFormat="1" applyFont="1" applyAlignment="1"/>
    <xf numFmtId="164" fontId="3" fillId="0" borderId="0" xfId="2" applyNumberFormat="1" applyFont="1" applyAlignment="1"/>
    <xf numFmtId="0" fontId="6" fillId="0" borderId="0" xfId="0" applyFont="1"/>
    <xf numFmtId="43" fontId="2" fillId="0" borderId="4" xfId="2" applyFont="1" applyBorder="1"/>
    <xf numFmtId="164" fontId="3" fillId="0" borderId="1" xfId="2" applyNumberFormat="1" applyFont="1" applyBorder="1" applyAlignment="1"/>
    <xf numFmtId="0" fontId="2" fillId="0" borderId="0" xfId="0" applyFont="1" applyBorder="1"/>
    <xf numFmtId="43" fontId="3" fillId="0" borderId="0" xfId="2" applyFont="1" applyBorder="1"/>
    <xf numFmtId="0" fontId="3" fillId="0" borderId="5" xfId="0" applyFont="1" applyBorder="1"/>
    <xf numFmtId="164" fontId="3" fillId="0" borderId="6" xfId="2" applyNumberFormat="1" applyFont="1" applyBorder="1" applyAlignment="1"/>
    <xf numFmtId="0" fontId="3" fillId="0" borderId="4" xfId="0" applyFont="1" applyBorder="1"/>
    <xf numFmtId="164" fontId="3" fillId="0" borderId="1" xfId="2" applyNumberFormat="1" applyFont="1" applyBorder="1" applyAlignment="1" applyProtection="1"/>
    <xf numFmtId="43" fontId="3" fillId="0" borderId="1" xfId="2" applyFont="1" applyBorder="1"/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2" xfId="2" applyNumberFormat="1" applyFont="1" applyBorder="1" applyAlignment="1" applyProtection="1"/>
    <xf numFmtId="166" fontId="3" fillId="0" borderId="0" xfId="2" applyNumberFormat="1" applyFont="1" applyBorder="1"/>
    <xf numFmtId="164" fontId="3" fillId="2" borderId="1" xfId="2" applyNumberFormat="1" applyFont="1" applyFill="1" applyBorder="1" applyAlignment="1" applyProtection="1"/>
    <xf numFmtId="164" fontId="3" fillId="0" borderId="3" xfId="2" applyNumberFormat="1" applyFont="1" applyBorder="1" applyAlignment="1"/>
    <xf numFmtId="164" fontId="3" fillId="0" borderId="3" xfId="2" applyNumberFormat="1" applyFont="1" applyBorder="1" applyAlignment="1" applyProtection="1"/>
    <xf numFmtId="164" fontId="3" fillId="0" borderId="3" xfId="2" applyNumberFormat="1" applyFont="1" applyFill="1" applyBorder="1" applyAlignment="1" applyProtection="1"/>
    <xf numFmtId="0" fontId="2" fillId="0" borderId="5" xfId="0" applyFont="1" applyBorder="1"/>
    <xf numFmtId="164" fontId="3" fillId="0" borderId="1" xfId="2" applyNumberFormat="1" applyFont="1" applyFill="1" applyBorder="1" applyAlignment="1" applyProtection="1"/>
    <xf numFmtId="43" fontId="2" fillId="0" borderId="4" xfId="2" applyFont="1" applyBorder="1" applyAlignment="1">
      <alignment horizontal="center"/>
    </xf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6" fontId="5" fillId="0" borderId="3" xfId="2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9" xfId="2" applyNumberFormat="1" applyFont="1" applyBorder="1" applyAlignment="1" applyProtection="1"/>
    <xf numFmtId="164" fontId="3" fillId="0" borderId="2" xfId="1" applyNumberFormat="1" applyFont="1" applyFill="1" applyBorder="1"/>
    <xf numFmtId="0" fontId="4" fillId="0" borderId="9" xfId="0" applyFont="1" applyBorder="1"/>
    <xf numFmtId="0" fontId="6" fillId="0" borderId="0" xfId="0" applyFont="1" applyBorder="1"/>
    <xf numFmtId="164" fontId="6" fillId="0" borderId="0" xfId="2" applyNumberFormat="1" applyFont="1" applyFill="1" applyBorder="1" applyAlignment="1">
      <alignment horizontal="left"/>
    </xf>
    <xf numFmtId="0" fontId="3" fillId="0" borderId="0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9" xfId="0" applyFont="1" applyBorder="1"/>
    <xf numFmtId="43" fontId="3" fillId="0" borderId="3" xfId="2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/>
    <xf numFmtId="166" fontId="4" fillId="0" borderId="3" xfId="2" applyNumberFormat="1" applyFont="1" applyBorder="1"/>
    <xf numFmtId="0" fontId="5" fillId="0" borderId="3" xfId="0" applyFont="1" applyBorder="1"/>
    <xf numFmtId="0" fontId="3" fillId="0" borderId="6" xfId="0" applyFont="1" applyBorder="1" applyAlignment="1">
      <alignment horizontal="left"/>
    </xf>
    <xf numFmtId="0" fontId="7" fillId="0" borderId="11" xfId="0" applyFont="1" applyBorder="1"/>
    <xf numFmtId="0" fontId="3" fillId="0" borderId="0" xfId="0" applyFont="1"/>
    <xf numFmtId="164" fontId="2" fillId="0" borderId="0" xfId="2" applyNumberFormat="1" applyFont="1" applyAlignment="1"/>
    <xf numFmtId="164" fontId="3" fillId="0" borderId="6" xfId="2" applyNumberFormat="1" applyFont="1" applyBorder="1" applyAlignment="1"/>
    <xf numFmtId="43" fontId="2" fillId="0" borderId="4" xfId="2" applyFont="1" applyBorder="1" applyAlignment="1">
      <alignment horizontal="center"/>
    </xf>
    <xf numFmtId="43" fontId="2" fillId="0" borderId="4" xfId="2" applyFont="1" applyBorder="1"/>
    <xf numFmtId="43" fontId="3" fillId="0" borderId="4" xfId="2" applyFont="1" applyBorder="1"/>
    <xf numFmtId="43" fontId="2" fillId="0" borderId="7" xfId="2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164" fontId="3" fillId="0" borderId="1" xfId="2" applyNumberFormat="1" applyFont="1" applyBorder="1" applyAlignment="1" applyProtection="1"/>
    <xf numFmtId="164" fontId="3" fillId="0" borderId="1" xfId="2" applyNumberFormat="1" applyFont="1" applyBorder="1" applyAlignment="1"/>
    <xf numFmtId="164" fontId="3" fillId="0" borderId="3" xfId="2" applyNumberFormat="1" applyFont="1" applyBorder="1" applyAlignment="1"/>
    <xf numFmtId="164" fontId="3" fillId="0" borderId="2" xfId="2" applyNumberFormat="1" applyFont="1" applyBorder="1" applyAlignment="1" applyProtection="1"/>
    <xf numFmtId="164" fontId="3" fillId="0" borderId="0" xfId="2" applyNumberFormat="1" applyFont="1" applyAlignment="1"/>
    <xf numFmtId="166" fontId="3" fillId="0" borderId="0" xfId="2" applyNumberFormat="1" applyFont="1" applyBorder="1"/>
    <xf numFmtId="0" fontId="3" fillId="0" borderId="0" xfId="0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4" fontId="3" fillId="0" borderId="6" xfId="2" applyNumberFormat="1" applyFont="1" applyBorder="1" applyAlignment="1" applyProtection="1"/>
    <xf numFmtId="43" fontId="3" fillId="0" borderId="6" xfId="2" applyFont="1" applyBorder="1"/>
    <xf numFmtId="166" fontId="3" fillId="0" borderId="1" xfId="2" applyNumberFormat="1" applyFont="1" applyBorder="1" applyAlignment="1">
      <alignment wrapText="1"/>
    </xf>
    <xf numFmtId="166" fontId="5" fillId="0" borderId="1" xfId="2" applyNumberFormat="1" applyFont="1" applyBorder="1" applyAlignment="1">
      <alignment wrapText="1"/>
    </xf>
    <xf numFmtId="164" fontId="3" fillId="0" borderId="6" xfId="1" applyNumberFormat="1" applyFont="1" applyFill="1" applyBorder="1"/>
    <xf numFmtId="164" fontId="3" fillId="0" borderId="6" xfId="1" applyNumberFormat="1" applyFont="1" applyBorder="1"/>
    <xf numFmtId="0" fontId="2" fillId="0" borderId="1" xfId="0" applyFont="1" applyBorder="1"/>
    <xf numFmtId="0" fontId="8" fillId="0" borderId="1" xfId="0" applyFont="1" applyBorder="1"/>
    <xf numFmtId="166" fontId="5" fillId="0" borderId="1" xfId="2" applyNumberFormat="1" applyFont="1" applyBorder="1"/>
    <xf numFmtId="166" fontId="8" fillId="0" borderId="1" xfId="2" applyNumberFormat="1" applyFont="1" applyBorder="1" applyAlignment="1">
      <alignment wrapText="1"/>
    </xf>
    <xf numFmtId="166" fontId="8" fillId="0" borderId="1" xfId="2" applyNumberFormat="1" applyFont="1" applyBorder="1"/>
    <xf numFmtId="164" fontId="2" fillId="0" borderId="0" xfId="2" applyNumberFormat="1" applyFont="1" applyAlignment="1">
      <alignment horizontal="left"/>
    </xf>
    <xf numFmtId="165" fontId="3" fillId="0" borderId="0" xfId="4" applyNumberFormat="1" applyFont="1"/>
    <xf numFmtId="165" fontId="3" fillId="3" borderId="0" xfId="4" applyNumberFormat="1" applyFont="1" applyFill="1"/>
    <xf numFmtId="165" fontId="3" fillId="4" borderId="0" xfId="4" applyNumberFormat="1" applyFont="1" applyFill="1"/>
    <xf numFmtId="43" fontId="2" fillId="0" borderId="0" xfId="2" applyFont="1" applyBorder="1" applyAlignment="1">
      <alignment horizontal="center"/>
    </xf>
    <xf numFmtId="164" fontId="3" fillId="0" borderId="0" xfId="1" applyNumberFormat="1" applyFont="1" applyBorder="1"/>
    <xf numFmtId="43" fontId="3" fillId="0" borderId="0" xfId="1" applyNumberFormat="1" applyFont="1" applyFill="1" applyBorder="1"/>
    <xf numFmtId="10" fontId="3" fillId="0" borderId="0" xfId="0" applyNumberFormat="1" applyFont="1" applyFill="1"/>
    <xf numFmtId="10" fontId="3" fillId="0" borderId="0" xfId="4" applyNumberFormat="1" applyFont="1" applyFill="1"/>
  </cellXfs>
  <cellStyles count="5">
    <cellStyle name="Comma 2" xfId="1"/>
    <cellStyle name="Comma_10.2001currentsalsched" xfId="2"/>
    <cellStyle name="Normal" xfId="0" builtinId="0"/>
    <cellStyle name="Normal 3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wright/Local%20Settings/Temporary%20Internet%20Files/Content.Outlook/Z9ME4FXX/110810%20Meeting/Exempt%20Salary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5"/>
      <sheetName val="2006"/>
      <sheetName val="2006 Directors"/>
      <sheetName val="2007"/>
      <sheetName val="2008A"/>
      <sheetName val="2009"/>
      <sheetName val="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F11">
            <v>18895.786012526551</v>
          </cell>
        </row>
        <row r="13">
          <cell r="F13">
            <v>19394.501772387954</v>
          </cell>
        </row>
        <row r="15">
          <cell r="F15">
            <v>19837.804670042537</v>
          </cell>
        </row>
        <row r="17">
          <cell r="F17">
            <v>20336.520429903932</v>
          </cell>
        </row>
        <row r="19">
          <cell r="F19">
            <v>20862.942620868758</v>
          </cell>
        </row>
        <row r="21">
          <cell r="F21">
            <v>21389.364811833577</v>
          </cell>
        </row>
        <row r="23">
          <cell r="F23">
            <v>21943.493433901793</v>
          </cell>
        </row>
        <row r="25">
          <cell r="F25">
            <v>22497.62205597003</v>
          </cell>
        </row>
        <row r="27">
          <cell r="F27">
            <v>23024.044246934845</v>
          </cell>
        </row>
        <row r="29">
          <cell r="F29">
            <v>23633.585731209892</v>
          </cell>
        </row>
        <row r="31">
          <cell r="F31">
            <v>24187.714353278123</v>
          </cell>
        </row>
        <row r="33">
          <cell r="F33">
            <v>24797.255837553166</v>
          </cell>
        </row>
        <row r="35">
          <cell r="F35">
            <v>25434.503752931632</v>
          </cell>
        </row>
        <row r="37">
          <cell r="F37">
            <v>26071.751668310098</v>
          </cell>
        </row>
        <row r="39">
          <cell r="F39">
            <v>26708.999583688557</v>
          </cell>
        </row>
        <row r="41">
          <cell r="F41">
            <v>27401.660361273836</v>
          </cell>
        </row>
        <row r="43">
          <cell r="F43">
            <v>28094.321138859123</v>
          </cell>
        </row>
        <row r="45">
          <cell r="F45">
            <v>28759.275485340997</v>
          </cell>
        </row>
        <row r="47">
          <cell r="F47">
            <v>29479.642694029688</v>
          </cell>
        </row>
        <row r="49">
          <cell r="F49">
            <v>30227.716333821794</v>
          </cell>
        </row>
        <row r="51">
          <cell r="F51">
            <v>30975.789973613893</v>
          </cell>
        </row>
        <row r="53">
          <cell r="F53">
            <v>31779.276475612838</v>
          </cell>
        </row>
        <row r="55">
          <cell r="F55">
            <v>32555.056546508349</v>
          </cell>
        </row>
        <row r="57">
          <cell r="F57">
            <v>33386.249479610691</v>
          </cell>
        </row>
        <row r="59">
          <cell r="F59">
            <v>34189.735981609614</v>
          </cell>
        </row>
        <row r="61">
          <cell r="F61">
            <v>35048.635345815368</v>
          </cell>
        </row>
        <row r="63">
          <cell r="F63">
            <v>35935.241141124541</v>
          </cell>
        </row>
        <row r="65">
          <cell r="F65">
            <v>36849.553367537112</v>
          </cell>
        </row>
        <row r="67">
          <cell r="F67">
            <v>37763.865593949689</v>
          </cell>
        </row>
        <row r="69">
          <cell r="F69">
            <v>38705.884251465679</v>
          </cell>
        </row>
        <row r="71">
          <cell r="F71">
            <v>39675.609340085073</v>
          </cell>
        </row>
        <row r="73">
          <cell r="F73">
            <v>40673.040859807865</v>
          </cell>
        </row>
        <row r="75">
          <cell r="F75">
            <v>41698.178810634105</v>
          </cell>
        </row>
        <row r="77">
          <cell r="F77">
            <v>42723.316761460315</v>
          </cell>
        </row>
        <row r="79">
          <cell r="F79">
            <v>43776.161143389989</v>
          </cell>
        </row>
        <row r="81">
          <cell r="F81">
            <v>44912.124818629818</v>
          </cell>
        </row>
        <row r="83">
          <cell r="F83">
            <v>45992.675631662889</v>
          </cell>
        </row>
        <row r="85">
          <cell r="F85">
            <v>47128.639306902733</v>
          </cell>
        </row>
        <row r="87">
          <cell r="F87">
            <v>48320.015844349429</v>
          </cell>
        </row>
        <row r="89">
          <cell r="F89">
            <v>49539.098812899523</v>
          </cell>
        </row>
        <row r="91">
          <cell r="F91">
            <v>50785.888212553036</v>
          </cell>
        </row>
        <row r="93">
          <cell r="F93">
            <v>52060.384043309947</v>
          </cell>
        </row>
        <row r="95">
          <cell r="F95">
            <v>53362.586305170298</v>
          </cell>
        </row>
        <row r="97">
          <cell r="F97">
            <v>54692.494998134032</v>
          </cell>
        </row>
        <row r="99">
          <cell r="F99">
            <v>56050.110122201193</v>
          </cell>
        </row>
        <row r="102">
          <cell r="F102">
            <v>57435.431677371751</v>
          </cell>
        </row>
        <row r="107">
          <cell r="F107">
            <v>58931.578956955971</v>
          </cell>
        </row>
        <row r="109">
          <cell r="F109">
            <v>60372.313374333346</v>
          </cell>
        </row>
        <row r="111">
          <cell r="F111">
            <v>61896.167085020978</v>
          </cell>
        </row>
        <row r="116">
          <cell r="F116">
            <v>63420.020795708624</v>
          </cell>
        </row>
        <row r="122">
          <cell r="F122">
            <v>64999.287368603058</v>
          </cell>
        </row>
        <row r="123">
          <cell r="F123">
            <v>66661.673234807735</v>
          </cell>
        </row>
        <row r="128">
          <cell r="F128">
            <v>68324.059101012419</v>
          </cell>
        </row>
        <row r="130">
          <cell r="F130">
            <v>70014.151398320522</v>
          </cell>
        </row>
        <row r="132">
          <cell r="F132">
            <v>71759.65655783542</v>
          </cell>
        </row>
        <row r="136">
          <cell r="F136">
            <v>73588.28101066059</v>
          </cell>
        </row>
        <row r="138">
          <cell r="F138">
            <v>75416.905463485717</v>
          </cell>
        </row>
        <row r="140">
          <cell r="F140">
            <v>77300.94277851771</v>
          </cell>
        </row>
        <row r="142">
          <cell r="F142">
            <v>79240.392955756528</v>
          </cell>
        </row>
        <row r="153">
          <cell r="F153">
            <v>81207.549564098692</v>
          </cell>
        </row>
        <row r="155">
          <cell r="F155">
            <v>83257.825465751128</v>
          </cell>
        </row>
        <row r="157">
          <cell r="F157">
            <v>85335.807798506998</v>
          </cell>
        </row>
        <row r="160">
          <cell r="F160">
            <v>87441.496562366287</v>
          </cell>
        </row>
        <row r="163">
          <cell r="F163">
            <v>89658.011050639165</v>
          </cell>
        </row>
        <row r="166">
          <cell r="F166">
            <v>91874.525538912058</v>
          </cell>
        </row>
        <row r="169">
          <cell r="F169">
            <v>94174.159320495251</v>
          </cell>
        </row>
        <row r="171">
          <cell r="F171">
            <v>96556.912395388616</v>
          </cell>
        </row>
        <row r="173">
          <cell r="F173">
            <v>98939.66547028198</v>
          </cell>
        </row>
        <row r="175">
          <cell r="F175">
            <v>101433.24426958899</v>
          </cell>
        </row>
        <row r="177">
          <cell r="F177">
            <v>103954.52949999947</v>
          </cell>
        </row>
        <row r="179">
          <cell r="F179">
            <v>106558.93402372012</v>
          </cell>
        </row>
        <row r="181">
          <cell r="F181">
            <v>109246.45784075098</v>
          </cell>
        </row>
        <row r="183">
          <cell r="F183">
            <v>111961.68808888532</v>
          </cell>
        </row>
        <row r="185">
          <cell r="F185">
            <v>114760.03763032985</v>
          </cell>
        </row>
        <row r="191">
          <cell r="F191">
            <v>117641.50646508465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9"/>
  <sheetViews>
    <sheetView tabSelected="1" view="pageBreakPreview" zoomScaleNormal="100" zoomScaleSheetLayoutView="100" workbookViewId="0">
      <selection activeCell="AC7" sqref="AC7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11" width="2.140625" style="71" customWidth="1"/>
    <col min="12" max="17" width="9.140625" style="71" customWidth="1"/>
    <col min="18" max="18" width="2.140625" style="71" customWidth="1"/>
    <col min="19" max="19" width="5.42578125" style="85" customWidth="1"/>
    <col min="20" max="20" width="0.140625" style="71" hidden="1" customWidth="1"/>
    <col min="21" max="21" width="32.7109375" style="71" customWidth="1"/>
    <col min="22" max="22" width="5.7109375" style="71" customWidth="1"/>
    <col min="23" max="29" width="8" style="71" customWidth="1"/>
    <col min="30" max="30" width="2.140625" style="71" customWidth="1"/>
    <col min="31" max="36" width="9.140625" style="110" customWidth="1"/>
    <col min="37" max="37" width="2.140625" style="71" customWidth="1"/>
    <col min="38" max="274" width="9.140625" style="71" customWidth="1"/>
    <col min="275" max="16384" width="1.28515625" style="71"/>
  </cols>
  <sheetData>
    <row r="1" spans="1:36">
      <c r="A1" s="103" t="s">
        <v>0</v>
      </c>
      <c r="B1" s="103"/>
      <c r="C1" s="103"/>
      <c r="D1" s="14"/>
      <c r="S1" s="103" t="s">
        <v>0</v>
      </c>
      <c r="T1" s="103"/>
      <c r="U1" s="103"/>
      <c r="V1" s="14"/>
    </row>
    <row r="2" spans="1:36">
      <c r="A2" s="72" t="s">
        <v>2</v>
      </c>
      <c r="B2" s="14"/>
      <c r="C2" s="14"/>
      <c r="D2" s="14"/>
      <c r="G2" s="88" t="s">
        <v>81</v>
      </c>
      <c r="H2" s="89">
        <v>1.26E-2</v>
      </c>
      <c r="S2" s="72" t="s">
        <v>2</v>
      </c>
      <c r="T2" s="14"/>
      <c r="U2" s="14"/>
      <c r="V2" s="14"/>
      <c r="Y2" s="88" t="s">
        <v>81</v>
      </c>
      <c r="Z2" s="89">
        <v>1.26E-2</v>
      </c>
    </row>
    <row r="3" spans="1:36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  <c r="S3" s="72" t="s">
        <v>3</v>
      </c>
      <c r="T3" s="14"/>
      <c r="U3" s="14"/>
      <c r="V3" s="14" t="s">
        <v>4</v>
      </c>
      <c r="Y3" s="90" t="s">
        <v>82</v>
      </c>
      <c r="Z3" s="91" t="s">
        <v>92</v>
      </c>
    </row>
    <row r="4" spans="1:36" ht="5.25" customHeight="1" thickBot="1">
      <c r="B4" s="19"/>
      <c r="C4" s="53"/>
      <c r="D4" s="22"/>
      <c r="E4" s="87"/>
      <c r="F4" s="87"/>
      <c r="G4" s="87"/>
      <c r="H4" s="54"/>
      <c r="I4" s="55"/>
      <c r="J4" s="55"/>
      <c r="T4" s="19"/>
      <c r="U4" s="53"/>
      <c r="V4" s="22"/>
      <c r="W4" s="87"/>
      <c r="X4" s="87"/>
      <c r="Y4" s="87"/>
      <c r="Z4" s="54"/>
      <c r="AA4" s="55"/>
      <c r="AB4" s="55"/>
      <c r="AC4" s="55"/>
    </row>
    <row r="5" spans="1:36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  <c r="S5" s="73"/>
      <c r="T5" s="56"/>
      <c r="U5" s="57"/>
      <c r="V5" s="58"/>
      <c r="W5" s="74" t="s">
        <v>6</v>
      </c>
      <c r="X5" s="75"/>
      <c r="Y5" s="76"/>
      <c r="Z5" s="76"/>
      <c r="AA5" s="76"/>
      <c r="AB5" s="77" t="s">
        <v>7</v>
      </c>
      <c r="AC5" s="107" t="s">
        <v>97</v>
      </c>
    </row>
    <row r="6" spans="1:36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  <c r="S6" s="78" t="s">
        <v>8</v>
      </c>
      <c r="T6" s="39"/>
      <c r="U6" s="47" t="s">
        <v>9</v>
      </c>
      <c r="V6" s="45" t="s">
        <v>10</v>
      </c>
      <c r="W6" s="79" t="s">
        <v>11</v>
      </c>
      <c r="X6" s="79" t="s">
        <v>12</v>
      </c>
      <c r="Y6" s="79" t="s">
        <v>13</v>
      </c>
      <c r="Z6" s="79" t="s">
        <v>14</v>
      </c>
      <c r="AA6" s="79" t="s">
        <v>15</v>
      </c>
      <c r="AB6" s="80" t="s">
        <v>16</v>
      </c>
      <c r="AC6" s="107" t="s">
        <v>16</v>
      </c>
    </row>
    <row r="7" spans="1:36" ht="15" customHeight="1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  <c r="S7" s="81">
        <v>1</v>
      </c>
      <c r="T7" s="23"/>
      <c r="U7" s="93"/>
      <c r="V7" s="69" t="s">
        <v>17</v>
      </c>
      <c r="W7" s="96">
        <f>ROUND('2013'!E7*(1+$Z$2),0)</f>
        <v>19795</v>
      </c>
      <c r="X7" s="96">
        <f>ROUND(W7*(1+0.04),0)</f>
        <v>20587</v>
      </c>
      <c r="Y7" s="96">
        <f t="shared" ref="Y7:AB98" si="0">ROUND(X7*(1+0.04),0)</f>
        <v>21410</v>
      </c>
      <c r="Z7" s="96">
        <f t="shared" si="0"/>
        <v>22266</v>
      </c>
      <c r="AA7" s="96">
        <f t="shared" si="0"/>
        <v>23157</v>
      </c>
      <c r="AB7" s="96">
        <f t="shared" si="0"/>
        <v>24083</v>
      </c>
      <c r="AC7" s="109">
        <f>AB7-ROUND(J7,0)</f>
        <v>0</v>
      </c>
    </row>
    <row r="8" spans="1:36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  <c r="S8" s="81"/>
      <c r="T8" s="87"/>
      <c r="U8" s="2"/>
      <c r="V8" s="29"/>
      <c r="W8" s="31"/>
      <c r="X8" s="31"/>
      <c r="Y8" s="31"/>
      <c r="Z8" s="31"/>
      <c r="AA8" s="31"/>
      <c r="AB8" s="31"/>
      <c r="AC8" s="108"/>
      <c r="AF8" s="111">
        <f>(X7/W7)-1</f>
        <v>4.0010103561505472E-2</v>
      </c>
      <c r="AG8" s="111">
        <f t="shared" ref="AG8:AJ8" si="1">(Y7/X7)-1</f>
        <v>3.9976684315344624E-2</v>
      </c>
      <c r="AH8" s="111">
        <f t="shared" si="1"/>
        <v>3.9981317141522643E-2</v>
      </c>
      <c r="AI8" s="111">
        <f t="shared" si="1"/>
        <v>4.0016168148746978E-2</v>
      </c>
      <c r="AJ8" s="111">
        <f t="shared" si="1"/>
        <v>3.9987908623742241E-2</v>
      </c>
    </row>
    <row r="9" spans="1:36" ht="10.5" customHeight="1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  <c r="L9" s="104">
        <f>(E9/E7)-1</f>
        <v>2.6392961876832599E-2</v>
      </c>
      <c r="M9" s="104">
        <f t="shared" ref="M9:Q9" si="2">(F9/F7)-1</f>
        <v>2.6392961876832599E-2</v>
      </c>
      <c r="N9" s="104">
        <f t="shared" si="2"/>
        <v>2.6392961876832599E-2</v>
      </c>
      <c r="O9" s="104">
        <f t="shared" si="2"/>
        <v>2.6392961876832377E-2</v>
      </c>
      <c r="P9" s="104">
        <f t="shared" si="2"/>
        <v>2.6392961876832377E-2</v>
      </c>
      <c r="Q9" s="104">
        <f t="shared" si="2"/>
        <v>2.6392961876832377E-2</v>
      </c>
      <c r="S9" s="81">
        <v>2</v>
      </c>
      <c r="T9" s="87"/>
      <c r="U9" s="2"/>
      <c r="V9" s="29" t="s">
        <v>17</v>
      </c>
      <c r="W9" s="31">
        <f>ROUND(W7*(1+0.025),0)</f>
        <v>20290</v>
      </c>
      <c r="X9" s="31">
        <f>ROUND(W9*(1+0.04),0)</f>
        <v>21102</v>
      </c>
      <c r="Y9" s="31">
        <f t="shared" si="0"/>
        <v>21946</v>
      </c>
      <c r="Z9" s="31">
        <f t="shared" si="0"/>
        <v>22824</v>
      </c>
      <c r="AA9" s="31">
        <f t="shared" si="0"/>
        <v>23737</v>
      </c>
      <c r="AB9" s="31">
        <f t="shared" si="0"/>
        <v>24686</v>
      </c>
      <c r="AC9" s="109">
        <f>AB9-ROUND(J9,0)</f>
        <v>-33</v>
      </c>
      <c r="AE9" s="111">
        <f>(W9/W7)-1</f>
        <v>2.5006314725940948E-2</v>
      </c>
      <c r="AF9" s="111">
        <f t="shared" ref="AF9" si="3">(X9/X7)-1</f>
        <v>2.5015786661485295E-2</v>
      </c>
      <c r="AG9" s="111">
        <f t="shared" ref="AG9" si="4">(Y9/Y7)-1</f>
        <v>2.5035030359644939E-2</v>
      </c>
      <c r="AH9" s="111">
        <f t="shared" ref="AH9" si="5">(Z9/Z7)-1</f>
        <v>2.5060630557801167E-2</v>
      </c>
      <c r="AI9" s="111">
        <f t="shared" ref="AI9" si="6">(AA9/AA7)-1</f>
        <v>2.5046422248132361E-2</v>
      </c>
      <c r="AJ9" s="111">
        <f t="shared" ref="AJ9" si="7">(AB9/AB7)-1</f>
        <v>2.5038408836108417E-2</v>
      </c>
    </row>
    <row r="10" spans="1:36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  <c r="S10" s="81"/>
      <c r="T10" s="87"/>
      <c r="U10" s="2"/>
      <c r="V10" s="29"/>
      <c r="W10" s="31"/>
      <c r="X10" s="31"/>
      <c r="Y10" s="31"/>
      <c r="Z10" s="31"/>
      <c r="AA10" s="31"/>
      <c r="AB10" s="31"/>
      <c r="AC10" s="108"/>
      <c r="AF10" s="111">
        <f>(X9/W9)-1</f>
        <v>4.0019714144899021E-2</v>
      </c>
      <c r="AG10" s="111">
        <f t="shared" ref="AG10" si="8">(Y9/X9)-1</f>
        <v>3.9996208890152651E-2</v>
      </c>
      <c r="AH10" s="111">
        <f t="shared" ref="AH10" si="9">(Z9/Y9)-1</f>
        <v>4.0007290622436908E-2</v>
      </c>
      <c r="AI10" s="111">
        <f t="shared" ref="AI10" si="10">(AA9/Z9)-1</f>
        <v>4.0001752541184654E-2</v>
      </c>
      <c r="AJ10" s="111">
        <f t="shared" ref="AJ10" si="11">(AB9/AA9)-1</f>
        <v>3.997977840502176E-2</v>
      </c>
    </row>
    <row r="11" spans="1:36" ht="10.5" customHeight="1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  <c r="L11" s="104">
        <f>(E11/E9)-1</f>
        <v>2.2857142857142909E-2</v>
      </c>
      <c r="M11" s="104">
        <f t="shared" ref="M11" si="12">(F11/F9)-1</f>
        <v>2.2857142857142909E-2</v>
      </c>
      <c r="N11" s="104">
        <f t="shared" ref="N11" si="13">(G11/G9)-1</f>
        <v>2.2857142857142687E-2</v>
      </c>
      <c r="O11" s="104">
        <f t="shared" ref="O11" si="14">(H11/H9)-1</f>
        <v>2.2857142857142687E-2</v>
      </c>
      <c r="P11" s="104">
        <f t="shared" ref="P11" si="15">(I11/I9)-1</f>
        <v>2.2857142857142687E-2</v>
      </c>
      <c r="Q11" s="104">
        <f t="shared" ref="Q11" si="16">(J11/J9)-1</f>
        <v>2.2857142857142687E-2</v>
      </c>
      <c r="S11" s="81">
        <v>3</v>
      </c>
      <c r="T11" s="87"/>
      <c r="U11" s="2"/>
      <c r="V11" s="29" t="s">
        <v>17</v>
      </c>
      <c r="W11" s="31">
        <f>ROUND(W9*(1+0.025),0)</f>
        <v>20797</v>
      </c>
      <c r="X11" s="31">
        <f>ROUND(W11*(1+0.04),0)</f>
        <v>21629</v>
      </c>
      <c r="Y11" s="31">
        <f t="shared" si="0"/>
        <v>22494</v>
      </c>
      <c r="Z11" s="31">
        <f t="shared" si="0"/>
        <v>23394</v>
      </c>
      <c r="AA11" s="31">
        <f t="shared" si="0"/>
        <v>24330</v>
      </c>
      <c r="AB11" s="31">
        <f t="shared" si="0"/>
        <v>25303</v>
      </c>
      <c r="AC11" s="109">
        <f>AB11-ROUND(J11,0)</f>
        <v>19</v>
      </c>
      <c r="AE11" s="111">
        <f>(W11/W9)-1</f>
        <v>2.4987678659438073E-2</v>
      </c>
      <c r="AF11" s="111">
        <f t="shared" ref="AF11" si="17">(X11/X9)-1</f>
        <v>2.4973936119799145E-2</v>
      </c>
      <c r="AG11" s="111">
        <f t="shared" ref="AG11" si="18">(Y11/Y9)-1</f>
        <v>2.4970381846350032E-2</v>
      </c>
      <c r="AH11" s="111">
        <f t="shared" ref="AH11" si="19">(Z11/Z9)-1</f>
        <v>2.4973711882229299E-2</v>
      </c>
      <c r="AI11" s="111">
        <f t="shared" ref="AI11" si="20">(AA11/AA9)-1</f>
        <v>2.4982095462779519E-2</v>
      </c>
      <c r="AJ11" s="111">
        <f t="shared" ref="AJ11" si="21">(AB11/AB9)-1</f>
        <v>2.4993923681438934E-2</v>
      </c>
    </row>
    <row r="12" spans="1:36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  <c r="S12" s="81"/>
      <c r="T12" s="87"/>
      <c r="U12" s="2"/>
      <c r="V12" s="29"/>
      <c r="W12" s="30"/>
      <c r="X12" s="31"/>
      <c r="Y12" s="31"/>
      <c r="Z12" s="31"/>
      <c r="AA12" s="31"/>
      <c r="AB12" s="31"/>
      <c r="AC12" s="108"/>
      <c r="AF12" s="111">
        <f>(X11/W11)-1</f>
        <v>4.0005770062989887E-2</v>
      </c>
      <c r="AG12" s="111">
        <f t="shared" ref="AG12" si="22">(Y11/X11)-1</f>
        <v>3.9992602524388632E-2</v>
      </c>
      <c r="AH12" s="111">
        <f t="shared" ref="AH12" si="23">(Z11/Y11)-1</f>
        <v>4.0010669511869823E-2</v>
      </c>
      <c r="AI12" s="111">
        <f t="shared" ref="AI12" si="24">(AA11/Z11)-1</f>
        <v>4.0010259040779594E-2</v>
      </c>
      <c r="AJ12" s="111">
        <f t="shared" ref="AJ12" si="25">(AB11/AA11)-1</f>
        <v>3.9991779695848662E-2</v>
      </c>
    </row>
    <row r="13" spans="1:36" ht="10.5" customHeight="1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  <c r="L13" s="104">
        <f>(E13/E11)-1</f>
        <v>2.5139664804469053E-2</v>
      </c>
      <c r="M13" s="104">
        <f t="shared" ref="M13" si="26">(F13/F11)-1</f>
        <v>2.5139664804469053E-2</v>
      </c>
      <c r="N13" s="104">
        <f t="shared" ref="N13" si="27">(G13/G11)-1</f>
        <v>2.5139664804469053E-2</v>
      </c>
      <c r="O13" s="104">
        <f t="shared" ref="O13" si="28">(H13/H11)-1</f>
        <v>2.5139664804469275E-2</v>
      </c>
      <c r="P13" s="104">
        <f t="shared" ref="P13" si="29">(I13/I11)-1</f>
        <v>2.5139664804469275E-2</v>
      </c>
      <c r="Q13" s="104">
        <f t="shared" ref="Q13" si="30">(J13/J11)-1</f>
        <v>2.5139664804469275E-2</v>
      </c>
      <c r="S13" s="81">
        <v>4</v>
      </c>
      <c r="T13" s="87"/>
      <c r="U13" s="2"/>
      <c r="V13" s="29" t="s">
        <v>17</v>
      </c>
      <c r="W13" s="31">
        <f>ROUND(W11*(1+0.025),0)</f>
        <v>21317</v>
      </c>
      <c r="X13" s="31">
        <f>ROUND(W13*(1+0.04),0)</f>
        <v>22170</v>
      </c>
      <c r="Y13" s="31">
        <f t="shared" si="0"/>
        <v>23057</v>
      </c>
      <c r="Z13" s="31">
        <f t="shared" si="0"/>
        <v>23979</v>
      </c>
      <c r="AA13" s="31">
        <f t="shared" si="0"/>
        <v>24938</v>
      </c>
      <c r="AB13" s="31">
        <f t="shared" si="0"/>
        <v>25936</v>
      </c>
      <c r="AC13" s="109">
        <f>AB13-ROUND(J13,0)</f>
        <v>16</v>
      </c>
      <c r="AE13" s="111">
        <f>(W13/W11)-1</f>
        <v>2.5003606289368596E-2</v>
      </c>
      <c r="AF13" s="111">
        <f t="shared" ref="AF13" si="31">(X13/X11)-1</f>
        <v>2.5012714411207115E-2</v>
      </c>
      <c r="AG13" s="111">
        <f t="shared" ref="AG13" si="32">(Y13/Y11)-1</f>
        <v>2.5028896594647465E-2</v>
      </c>
      <c r="AH13" s="111">
        <f t="shared" ref="AH13" si="33">(Z13/Z11)-1</f>
        <v>2.5006411900487358E-2</v>
      </c>
      <c r="AI13" s="111">
        <f t="shared" ref="AI13" si="34">(AA13/AA11)-1</f>
        <v>2.4989724619810971E-2</v>
      </c>
      <c r="AJ13" s="111">
        <f t="shared" ref="AJ13" si="35">(AB13/AB11)-1</f>
        <v>2.5016796427301147E-2</v>
      </c>
    </row>
    <row r="14" spans="1:36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  <c r="S14" s="81"/>
      <c r="T14" s="87"/>
      <c r="U14" s="2"/>
      <c r="V14" s="29"/>
      <c r="W14" s="30"/>
      <c r="X14" s="31"/>
      <c r="Y14" s="31"/>
      <c r="Z14" s="31"/>
      <c r="AA14" s="31"/>
      <c r="AB14" s="31"/>
      <c r="AC14" s="108"/>
      <c r="AF14" s="111">
        <f>(X13/W13)-1</f>
        <v>4.0015011493174546E-2</v>
      </c>
      <c r="AG14" s="111">
        <f t="shared" ref="AG14" si="36">(Y13/X13)-1</f>
        <v>4.0009021199819639E-2</v>
      </c>
      <c r="AH14" s="111">
        <f t="shared" ref="AH14" si="37">(Z13/Y13)-1</f>
        <v>3.9987856182504222E-2</v>
      </c>
      <c r="AI14" s="111">
        <f t="shared" ref="AI14" si="38">(AA13/Z13)-1</f>
        <v>3.9993327494891373E-2</v>
      </c>
      <c r="AJ14" s="111">
        <f t="shared" ref="AJ14" si="39">(AB13/AA13)-1</f>
        <v>4.0019247734381258E-2</v>
      </c>
    </row>
    <row r="15" spans="1:36" ht="10.5" customHeight="1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  <c r="L15" s="104">
        <f>(E15/E13)-1</f>
        <v>2.5885558583106816E-2</v>
      </c>
      <c r="M15" s="104">
        <f t="shared" ref="M15" si="40">(F15/F13)-1</f>
        <v>2.5885558583106816E-2</v>
      </c>
      <c r="N15" s="104">
        <f t="shared" ref="N15" si="41">(G15/G13)-1</f>
        <v>2.5885558583106816E-2</v>
      </c>
      <c r="O15" s="104">
        <f t="shared" ref="O15" si="42">(H15/H13)-1</f>
        <v>2.5885558583106816E-2</v>
      </c>
      <c r="P15" s="104">
        <f t="shared" ref="P15" si="43">(I15/I13)-1</f>
        <v>2.5885558583106816E-2</v>
      </c>
      <c r="Q15" s="104">
        <f t="shared" ref="Q15" si="44">(J15/J13)-1</f>
        <v>2.5885558583106816E-2</v>
      </c>
      <c r="S15" s="81">
        <v>5</v>
      </c>
      <c r="T15" s="87"/>
      <c r="U15" s="2"/>
      <c r="V15" s="29" t="s">
        <v>17</v>
      </c>
      <c r="W15" s="31">
        <f>ROUND(W13*(1+0.025),0)</f>
        <v>21850</v>
      </c>
      <c r="X15" s="31">
        <f>ROUND(W15*(1+0.04),0)</f>
        <v>22724</v>
      </c>
      <c r="Y15" s="31">
        <f t="shared" si="0"/>
        <v>23633</v>
      </c>
      <c r="Z15" s="31">
        <f t="shared" si="0"/>
        <v>24578</v>
      </c>
      <c r="AA15" s="31">
        <f t="shared" si="0"/>
        <v>25561</v>
      </c>
      <c r="AB15" s="31">
        <f t="shared" si="0"/>
        <v>26583</v>
      </c>
      <c r="AC15" s="109">
        <f>AB15-ROUND(J15,0)</f>
        <v>-8</v>
      </c>
      <c r="AE15" s="111">
        <f>(W15/W13)-1</f>
        <v>2.5003518318712725E-2</v>
      </c>
      <c r="AF15" s="111">
        <f t="shared" ref="AF15" si="45">(X15/X13)-1</f>
        <v>2.4988723500225518E-2</v>
      </c>
      <c r="AG15" s="111">
        <f t="shared" ref="AG15" si="46">(Y15/Y13)-1</f>
        <v>2.4981567419872563E-2</v>
      </c>
      <c r="AH15" s="111">
        <f t="shared" ref="AH15" si="47">(Z15/Z13)-1</f>
        <v>2.4980191000458785E-2</v>
      </c>
      <c r="AI15" s="111">
        <f t="shared" ref="AI15" si="48">(AA15/AA13)-1</f>
        <v>2.4981955249017584E-2</v>
      </c>
      <c r="AJ15" s="111">
        <f t="shared" ref="AJ15" si="49">(AB15/AB13)-1</f>
        <v>2.4946020974706995E-2</v>
      </c>
    </row>
    <row r="16" spans="1:36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  <c r="S16" s="81"/>
      <c r="T16" s="87"/>
      <c r="U16" s="2"/>
      <c r="V16" s="29"/>
      <c r="W16" s="30"/>
      <c r="X16" s="31"/>
      <c r="Y16" s="31"/>
      <c r="Z16" s="31"/>
      <c r="AA16" s="31"/>
      <c r="AB16" s="31"/>
      <c r="AC16" s="108"/>
      <c r="AF16" s="111">
        <f>(X15/W15)-1</f>
        <v>4.0000000000000036E-2</v>
      </c>
      <c r="AG16" s="111">
        <f t="shared" ref="AG16" si="50">(Y15/X15)-1</f>
        <v>4.000176025347657E-2</v>
      </c>
      <c r="AH16" s="111">
        <f t="shared" ref="AH16" si="51">(Z15/Y15)-1</f>
        <v>3.9986459611559999E-2</v>
      </c>
      <c r="AI16" s="111">
        <f t="shared" ref="AI16" si="52">(AA15/Z15)-1</f>
        <v>3.9995117584831874E-2</v>
      </c>
      <c r="AJ16" s="111">
        <f t="shared" ref="AJ16" si="53">(AB15/AA15)-1</f>
        <v>3.9982786275967186E-2</v>
      </c>
    </row>
    <row r="17" spans="1:36" ht="10.5" customHeight="1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  <c r="L17" s="104">
        <f>(E17/E15)-1</f>
        <v>2.5232403718459695E-2</v>
      </c>
      <c r="M17" s="104">
        <f t="shared" ref="M17" si="54">(F17/F15)-1</f>
        <v>2.5232403718459695E-2</v>
      </c>
      <c r="N17" s="104">
        <f t="shared" ref="N17" si="55">(G17/G15)-1</f>
        <v>2.5232403718459695E-2</v>
      </c>
      <c r="O17" s="104">
        <f t="shared" ref="O17" si="56">(H17/H15)-1</f>
        <v>2.5232403718459695E-2</v>
      </c>
      <c r="P17" s="104">
        <f t="shared" ref="P17" si="57">(I17/I15)-1</f>
        <v>2.5232403718459695E-2</v>
      </c>
      <c r="Q17" s="104">
        <f t="shared" ref="Q17" si="58">(J17/J15)-1</f>
        <v>2.5232403718459695E-2</v>
      </c>
      <c r="S17" s="81">
        <v>6</v>
      </c>
      <c r="T17" s="87"/>
      <c r="U17" s="2"/>
      <c r="V17" s="29" t="s">
        <v>17</v>
      </c>
      <c r="W17" s="31">
        <f>ROUND(W15*(1+0.025),0)</f>
        <v>22396</v>
      </c>
      <c r="X17" s="31">
        <f>ROUND(W17*(1+0.04),0)</f>
        <v>23292</v>
      </c>
      <c r="Y17" s="31">
        <f t="shared" si="0"/>
        <v>24224</v>
      </c>
      <c r="Z17" s="31">
        <f t="shared" si="0"/>
        <v>25193</v>
      </c>
      <c r="AA17" s="31">
        <f t="shared" si="0"/>
        <v>26201</v>
      </c>
      <c r="AB17" s="31">
        <f t="shared" si="0"/>
        <v>27249</v>
      </c>
      <c r="AC17" s="109">
        <f>AB17-ROUND(J17,0)</f>
        <v>-13</v>
      </c>
      <c r="AE17" s="111">
        <f>(W17/W15)-1</f>
        <v>2.4988558352402768E-2</v>
      </c>
      <c r="AF17" s="111">
        <f t="shared" ref="AF17" si="59">(X17/X15)-1</f>
        <v>2.4995599366308685E-2</v>
      </c>
      <c r="AG17" s="111">
        <f t="shared" ref="AG17" si="60">(Y17/Y15)-1</f>
        <v>2.5007404899928032E-2</v>
      </c>
      <c r="AH17" s="111">
        <f t="shared" ref="AH17" si="61">(Z17/Z15)-1</f>
        <v>2.5022377736186874E-2</v>
      </c>
      <c r="AI17" s="111">
        <f t="shared" ref="AI17" si="62">(AA17/AA15)-1</f>
        <v>2.503814404757243E-2</v>
      </c>
      <c r="AJ17" s="111">
        <f t="shared" ref="AJ17" si="63">(AB17/AB15)-1</f>
        <v>2.5053605687845648E-2</v>
      </c>
    </row>
    <row r="18" spans="1:36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  <c r="S18" s="81"/>
      <c r="T18" s="87"/>
      <c r="U18" s="2"/>
      <c r="V18" s="29"/>
      <c r="W18" s="30"/>
      <c r="X18" s="31"/>
      <c r="Y18" s="31"/>
      <c r="Z18" s="31"/>
      <c r="AA18" s="31"/>
      <c r="AB18" s="31"/>
      <c r="AC18" s="108"/>
      <c r="AF18" s="111">
        <f>(X17/W17)-1</f>
        <v>4.0007144132880867E-2</v>
      </c>
      <c r="AG18" s="111">
        <f t="shared" ref="AG18" si="64">(Y17/X17)-1</f>
        <v>4.0013738622703077E-2</v>
      </c>
      <c r="AH18" s="111">
        <f t="shared" ref="AH18" si="65">(Z17/Y17)-1</f>
        <v>4.0001651254953696E-2</v>
      </c>
      <c r="AI18" s="111">
        <f t="shared" ref="AI18" si="66">(AA17/Z17)-1</f>
        <v>4.0011114198388542E-2</v>
      </c>
      <c r="AJ18" s="111">
        <f t="shared" ref="AJ18" si="67">(AB17/AA17)-1</f>
        <v>3.999847334071216E-2</v>
      </c>
    </row>
    <row r="19" spans="1:36" ht="10.5" customHeight="1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  <c r="L19" s="104">
        <f>(E19/E17)-1</f>
        <v>2.5906735751294541E-2</v>
      </c>
      <c r="M19" s="104">
        <f t="shared" ref="M19" si="68">(F19/F17)-1</f>
        <v>2.5906735751294763E-2</v>
      </c>
      <c r="N19" s="104">
        <f t="shared" ref="N19" si="69">(G19/G17)-1</f>
        <v>2.5906735751294763E-2</v>
      </c>
      <c r="O19" s="104">
        <f t="shared" ref="O19" si="70">(H19/H17)-1</f>
        <v>2.5906735751294763E-2</v>
      </c>
      <c r="P19" s="104">
        <f t="shared" ref="P19" si="71">(I19/I17)-1</f>
        <v>2.5906735751294763E-2</v>
      </c>
      <c r="Q19" s="104">
        <f t="shared" ref="Q19" si="72">(J19/J17)-1</f>
        <v>2.5906735751294541E-2</v>
      </c>
      <c r="S19" s="81">
        <v>7</v>
      </c>
      <c r="T19" s="87"/>
      <c r="U19" s="2"/>
      <c r="V19" s="29" t="s">
        <v>17</v>
      </c>
      <c r="W19" s="31">
        <f>ROUND(W17*(1+0.025),0)</f>
        <v>22956</v>
      </c>
      <c r="X19" s="31">
        <f>ROUND(W19*(1+0.04),0)</f>
        <v>23874</v>
      </c>
      <c r="Y19" s="31">
        <f t="shared" si="0"/>
        <v>24829</v>
      </c>
      <c r="Z19" s="31">
        <f t="shared" si="0"/>
        <v>25822</v>
      </c>
      <c r="AA19" s="31">
        <f t="shared" si="0"/>
        <v>26855</v>
      </c>
      <c r="AB19" s="31">
        <f t="shared" si="0"/>
        <v>27929</v>
      </c>
      <c r="AC19" s="109">
        <f>AB19-ROUND(J19,0)</f>
        <v>-39</v>
      </c>
      <c r="AE19" s="111">
        <f>(W19/W17)-1</f>
        <v>2.5004465083050542E-2</v>
      </c>
      <c r="AF19" s="111">
        <f t="shared" ref="AF19" si="73">(X19/X17)-1</f>
        <v>2.4987120041215949E-2</v>
      </c>
      <c r="AG19" s="111">
        <f t="shared" ref="AG19" si="74">(Y19/Y17)-1</f>
        <v>2.4975231175693446E-2</v>
      </c>
      <c r="AH19" s="111">
        <f t="shared" ref="AH19" si="75">(Z19/Z17)-1</f>
        <v>2.4967252808319795E-2</v>
      </c>
      <c r="AI19" s="111">
        <f t="shared" ref="AI19" si="76">(AA19/AA17)-1</f>
        <v>2.4960879355749865E-2</v>
      </c>
      <c r="AJ19" s="111">
        <f t="shared" ref="AJ19" si="77">(AB19/AB17)-1</f>
        <v>2.4955044221806277E-2</v>
      </c>
    </row>
    <row r="20" spans="1:36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  <c r="S20" s="81"/>
      <c r="T20" s="87"/>
      <c r="U20" s="2"/>
      <c r="V20" s="29"/>
      <c r="W20" s="30"/>
      <c r="X20" s="31"/>
      <c r="Y20" s="31"/>
      <c r="Z20" s="31"/>
      <c r="AA20" s="31"/>
      <c r="AB20" s="31"/>
      <c r="AC20" s="108"/>
      <c r="AF20" s="111">
        <f>(X19/W19)-1</f>
        <v>3.9989545216936762E-2</v>
      </c>
      <c r="AG20" s="111">
        <f t="shared" ref="AG20" si="78">(Y19/X19)-1</f>
        <v>4.000167546284672E-2</v>
      </c>
      <c r="AH20" s="111">
        <f t="shared" ref="AH20" si="79">(Z19/Y19)-1</f>
        <v>3.9993555922509971E-2</v>
      </c>
      <c r="AI20" s="111">
        <f t="shared" ref="AI20" si="80">(AA19/Z19)-1</f>
        <v>4.0004647200061916E-2</v>
      </c>
      <c r="AJ20" s="111">
        <f t="shared" ref="AJ20" si="81">(AB19/AA19)-1</f>
        <v>3.9992552597281739E-2</v>
      </c>
    </row>
    <row r="21" spans="1:36" ht="10.5" customHeight="1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  <c r="L21" s="104">
        <f>(E21/E19)-1</f>
        <v>2.5252525252525748E-2</v>
      </c>
      <c r="M21" s="104">
        <f t="shared" ref="M21" si="82">(F21/F19)-1</f>
        <v>2.5252525252525748E-2</v>
      </c>
      <c r="N21" s="104">
        <f t="shared" ref="N21" si="83">(G21/G19)-1</f>
        <v>2.5252525252525526E-2</v>
      </c>
      <c r="O21" s="104">
        <f t="shared" ref="O21" si="84">(H21/H19)-1</f>
        <v>2.5252525252525748E-2</v>
      </c>
      <c r="P21" s="104">
        <f t="shared" ref="P21" si="85">(I21/I19)-1</f>
        <v>2.5252525252525748E-2</v>
      </c>
      <c r="Q21" s="104">
        <f t="shared" ref="Q21" si="86">(J21/J19)-1</f>
        <v>2.5252525252525748E-2</v>
      </c>
      <c r="S21" s="81">
        <v>8</v>
      </c>
      <c r="T21" s="87"/>
      <c r="U21" s="2"/>
      <c r="V21" s="29" t="s">
        <v>17</v>
      </c>
      <c r="W21" s="31">
        <f>ROUND(W19*(1+0.025),0)</f>
        <v>23530</v>
      </c>
      <c r="X21" s="31">
        <f>ROUND(W21*(1+0.04),0)</f>
        <v>24471</v>
      </c>
      <c r="Y21" s="31">
        <f t="shared" si="0"/>
        <v>25450</v>
      </c>
      <c r="Z21" s="31">
        <f t="shared" si="0"/>
        <v>26468</v>
      </c>
      <c r="AA21" s="31">
        <f t="shared" si="0"/>
        <v>27527</v>
      </c>
      <c r="AB21" s="31">
        <f t="shared" si="0"/>
        <v>28628</v>
      </c>
      <c r="AC21" s="109">
        <f>AB21-ROUND(J21,0)</f>
        <v>-46</v>
      </c>
      <c r="AE21" s="111">
        <f>(W21/W19)-1</f>
        <v>2.5004356159609609E-2</v>
      </c>
      <c r="AF21" s="111">
        <f t="shared" ref="AF21" si="87">(X21/X19)-1</f>
        <v>2.5006282985674755E-2</v>
      </c>
      <c r="AG21" s="111">
        <f t="shared" ref="AG21" si="88">(Y21/Y19)-1</f>
        <v>2.5011075758186063E-2</v>
      </c>
      <c r="AH21" s="111">
        <f t="shared" ref="AH21" si="89">(Z21/Z19)-1</f>
        <v>2.5017427000232351E-2</v>
      </c>
      <c r="AI21" s="111">
        <f t="shared" ref="AI21" si="90">(AA21/AA19)-1</f>
        <v>2.5023273133494728E-2</v>
      </c>
      <c r="AJ21" s="111">
        <f t="shared" ref="AJ21" si="91">(AB21/AB19)-1</f>
        <v>2.5027748934798977E-2</v>
      </c>
    </row>
    <row r="22" spans="1:36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  <c r="S22" s="81"/>
      <c r="T22" s="87"/>
      <c r="U22" s="2"/>
      <c r="V22" s="29"/>
      <c r="W22" s="30"/>
      <c r="X22" s="31"/>
      <c r="Y22" s="31"/>
      <c r="Z22" s="31"/>
      <c r="AA22" s="31"/>
      <c r="AB22" s="31"/>
      <c r="AC22" s="108"/>
      <c r="AF22" s="111">
        <f>(X21/W21)-1</f>
        <v>3.9991500212494646E-2</v>
      </c>
      <c r="AG22" s="111">
        <f t="shared" ref="AG22" si="92">(Y21/X21)-1</f>
        <v>4.0006538351518017E-2</v>
      </c>
      <c r="AH22" s="111">
        <f t="shared" ref="AH22" si="93">(Z21/Y21)-1</f>
        <v>4.0000000000000036E-2</v>
      </c>
      <c r="AI22" s="111">
        <f t="shared" ref="AI22" si="94">(AA21/Z21)-1</f>
        <v>4.0010578812150532E-2</v>
      </c>
      <c r="AJ22" s="111">
        <f t="shared" ref="AJ22" si="95">(AB21/AA21)-1</f>
        <v>3.9997093762487834E-2</v>
      </c>
    </row>
    <row r="23" spans="1:36" ht="10.5" customHeight="1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  <c r="L23" s="104">
        <f>(E23/E21)-1</f>
        <v>2.3399014778325178E-2</v>
      </c>
      <c r="M23" s="104">
        <f t="shared" ref="M23" si="96">(F23/F21)-1</f>
        <v>2.3399014778325178E-2</v>
      </c>
      <c r="N23" s="104">
        <f t="shared" ref="N23" si="97">(G23/G21)-1</f>
        <v>2.33990147783254E-2</v>
      </c>
      <c r="O23" s="104">
        <f t="shared" ref="O23" si="98">(H23/H21)-1</f>
        <v>2.3399014778325178E-2</v>
      </c>
      <c r="P23" s="104">
        <f t="shared" ref="P23" si="99">(I23/I21)-1</f>
        <v>2.3399014778325178E-2</v>
      </c>
      <c r="Q23" s="104">
        <f t="shared" ref="Q23" si="100">(J23/J21)-1</f>
        <v>2.3399014778325178E-2</v>
      </c>
      <c r="S23" s="81">
        <v>9</v>
      </c>
      <c r="T23" s="87"/>
      <c r="U23" s="2"/>
      <c r="V23" s="29" t="s">
        <v>17</v>
      </c>
      <c r="W23" s="31">
        <f>ROUND(W21*(1+0.025),0)</f>
        <v>24118</v>
      </c>
      <c r="X23" s="31">
        <f>ROUND(W23*(1+0.04),0)</f>
        <v>25083</v>
      </c>
      <c r="Y23" s="31">
        <f t="shared" si="0"/>
        <v>26086</v>
      </c>
      <c r="Z23" s="31">
        <f t="shared" si="0"/>
        <v>27129</v>
      </c>
      <c r="AA23" s="31">
        <f t="shared" si="0"/>
        <v>28214</v>
      </c>
      <c r="AB23" s="31">
        <f t="shared" si="0"/>
        <v>29343</v>
      </c>
      <c r="AC23" s="109">
        <f>AB23-ROUND(J23,0)</f>
        <v>-2</v>
      </c>
      <c r="AE23" s="111">
        <f>(W23/W21)-1</f>
        <v>2.4989375265618285E-2</v>
      </c>
      <c r="AF23" s="111">
        <f t="shared" ref="AF23" si="101">(X23/X21)-1</f>
        <v>2.5009194556822267E-2</v>
      </c>
      <c r="AG23" s="111">
        <f t="shared" ref="AG23" si="102">(Y23/Y21)-1</f>
        <v>2.4990176817288878E-2</v>
      </c>
      <c r="AH23" s="111">
        <f t="shared" ref="AH23" si="103">(Z23/Z21)-1</f>
        <v>2.497355296962378E-2</v>
      </c>
      <c r="AI23" s="111">
        <f t="shared" ref="AI23" si="104">(AA23/AA21)-1</f>
        <v>2.4957314636538719E-2</v>
      </c>
      <c r="AJ23" s="111">
        <f t="shared" ref="AJ23" si="105">(AB23/AB21)-1</f>
        <v>2.497554841414007E-2</v>
      </c>
    </row>
    <row r="24" spans="1:36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  <c r="S24" s="81"/>
      <c r="T24" s="87"/>
      <c r="U24" s="2"/>
      <c r="V24" s="29"/>
      <c r="W24" s="30"/>
      <c r="X24" s="31"/>
      <c r="Y24" s="31"/>
      <c r="Z24" s="31"/>
      <c r="AA24" s="31"/>
      <c r="AB24" s="31"/>
      <c r="AC24" s="108"/>
      <c r="AF24" s="111">
        <f>(X23/W23)-1</f>
        <v>4.0011609586201091E-2</v>
      </c>
      <c r="AG24" s="111">
        <f t="shared" ref="AG24" si="106">(Y23/X23)-1</f>
        <v>3.9987242355380204E-2</v>
      </c>
      <c r="AH24" s="111">
        <f t="shared" ref="AH24" si="107">(Z23/Y23)-1</f>
        <v>3.998313271486631E-2</v>
      </c>
      <c r="AI24" s="111">
        <f t="shared" ref="AI24" si="108">(AA23/Z23)-1</f>
        <v>3.9994102252202346E-2</v>
      </c>
      <c r="AJ24" s="111">
        <f t="shared" ref="AJ24" si="109">(AB23/AA23)-1</f>
        <v>4.0015595094633927E-2</v>
      </c>
    </row>
    <row r="25" spans="1:36" ht="10.5" customHeight="1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  <c r="L25" s="104">
        <f>(E25/E23)-1</f>
        <v>2.6474127557159832E-2</v>
      </c>
      <c r="M25" s="104">
        <f t="shared" ref="M25" si="110">(F25/F23)-1</f>
        <v>2.6474127557159832E-2</v>
      </c>
      <c r="N25" s="104">
        <f t="shared" ref="N25" si="111">(G25/G23)-1</f>
        <v>2.6474127557159832E-2</v>
      </c>
      <c r="O25" s="104">
        <f t="shared" ref="O25" si="112">(H25/H23)-1</f>
        <v>2.6474127557159832E-2</v>
      </c>
      <c r="P25" s="104">
        <f t="shared" ref="P25" si="113">(I25/I23)-1</f>
        <v>2.6474127557159832E-2</v>
      </c>
      <c r="Q25" s="104">
        <f t="shared" ref="Q25" si="114">(J25/J23)-1</f>
        <v>2.6474127557159832E-2</v>
      </c>
      <c r="S25" s="81">
        <v>10</v>
      </c>
      <c r="T25" s="87"/>
      <c r="U25" s="2"/>
      <c r="V25" s="29" t="s">
        <v>17</v>
      </c>
      <c r="W25" s="31">
        <f>ROUND(W23*(1+0.025),0)</f>
        <v>24721</v>
      </c>
      <c r="X25" s="31">
        <f>ROUND(W25*(1+0.04),0)</f>
        <v>25710</v>
      </c>
      <c r="Y25" s="31">
        <f t="shared" si="0"/>
        <v>26738</v>
      </c>
      <c r="Z25" s="31">
        <f t="shared" si="0"/>
        <v>27808</v>
      </c>
      <c r="AA25" s="31">
        <f t="shared" si="0"/>
        <v>28920</v>
      </c>
      <c r="AB25" s="31">
        <f t="shared" si="0"/>
        <v>30077</v>
      </c>
      <c r="AC25" s="109">
        <f>AB25-ROUND(J25,0)</f>
        <v>-45</v>
      </c>
      <c r="AE25" s="111">
        <f>(W25/W23)-1</f>
        <v>2.5002073140393044E-2</v>
      </c>
      <c r="AF25" s="111">
        <f t="shared" ref="AF25" si="115">(X25/X23)-1</f>
        <v>2.4997009927042235E-2</v>
      </c>
      <c r="AG25" s="111">
        <f t="shared" ref="AG25" si="116">(Y25/Y23)-1</f>
        <v>2.4994249789158873E-2</v>
      </c>
      <c r="AH25" s="111">
        <f t="shared" ref="AH25" si="117">(Z25/Z23)-1</f>
        <v>2.5028567215894526E-2</v>
      </c>
      <c r="AI25" s="111">
        <f t="shared" ref="AI25" si="118">(AA25/AA23)-1</f>
        <v>2.5023038207981907E-2</v>
      </c>
      <c r="AJ25" s="111">
        <f t="shared" ref="AJ25" si="119">(AB25/AB23)-1</f>
        <v>2.501448386327243E-2</v>
      </c>
    </row>
    <row r="26" spans="1:36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  <c r="S26" s="81"/>
      <c r="T26" s="87"/>
      <c r="U26" s="2"/>
      <c r="V26" s="29"/>
      <c r="W26" s="30"/>
      <c r="X26" s="31"/>
      <c r="Y26" s="31"/>
      <c r="Z26" s="31"/>
      <c r="AA26" s="31"/>
      <c r="AB26" s="31"/>
      <c r="AC26" s="108"/>
      <c r="AF26" s="111">
        <f>(X25/W25)-1</f>
        <v>4.0006472230087686E-2</v>
      </c>
      <c r="AG26" s="111">
        <f t="shared" ref="AG26" si="120">(Y25/X25)-1</f>
        <v>3.9984441851419694E-2</v>
      </c>
      <c r="AH26" s="111">
        <f t="shared" ref="AH26" si="121">(Z25/Y25)-1</f>
        <v>4.0017951978457589E-2</v>
      </c>
      <c r="AI26" s="111">
        <f t="shared" ref="AI26" si="122">(AA25/Z25)-1</f>
        <v>3.9988492520138141E-2</v>
      </c>
      <c r="AJ26" s="111">
        <f t="shared" ref="AJ26" si="123">(AB25/AA25)-1</f>
        <v>4.0006915629322348E-2</v>
      </c>
    </row>
    <row r="27" spans="1:36" ht="10.5" customHeight="1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  <c r="L27" s="104">
        <f>(E27/E25)-1</f>
        <v>2.3446658851113744E-2</v>
      </c>
      <c r="M27" s="104">
        <f t="shared" ref="M27" si="124">(F27/F25)-1</f>
        <v>2.3446658851113744E-2</v>
      </c>
      <c r="N27" s="104">
        <f t="shared" ref="N27" si="125">(G27/G25)-1</f>
        <v>2.3446658851113744E-2</v>
      </c>
      <c r="O27" s="104">
        <f t="shared" ref="O27" si="126">(H27/H25)-1</f>
        <v>2.3446658851113744E-2</v>
      </c>
      <c r="P27" s="104">
        <f t="shared" ref="P27" si="127">(I27/I25)-1</f>
        <v>2.3446658851113744E-2</v>
      </c>
      <c r="Q27" s="104">
        <f t="shared" ref="Q27" si="128">(J27/J25)-1</f>
        <v>2.3446658851113522E-2</v>
      </c>
      <c r="S27" s="81">
        <v>11</v>
      </c>
      <c r="T27" s="87"/>
      <c r="U27" s="2"/>
      <c r="V27" s="29" t="s">
        <v>17</v>
      </c>
      <c r="W27" s="31">
        <f>ROUND(W25*(1+0.025),0)</f>
        <v>25339</v>
      </c>
      <c r="X27" s="31">
        <f>ROUND(W27*(1+0.04),0)</f>
        <v>26353</v>
      </c>
      <c r="Y27" s="31">
        <f t="shared" si="0"/>
        <v>27407</v>
      </c>
      <c r="Z27" s="31">
        <f t="shared" si="0"/>
        <v>28503</v>
      </c>
      <c r="AA27" s="31">
        <f t="shared" si="0"/>
        <v>29643</v>
      </c>
      <c r="AB27" s="31">
        <f t="shared" si="0"/>
        <v>30829</v>
      </c>
      <c r="AC27" s="109">
        <f>AB27-ROUND(J27,0)</f>
        <v>1</v>
      </c>
      <c r="AE27" s="111">
        <f>(W27/W25)-1</f>
        <v>2.4998988714048709E-2</v>
      </c>
      <c r="AF27" s="111">
        <f t="shared" ref="AF27" si="129">(X27/X25)-1</f>
        <v>2.5009723842862597E-2</v>
      </c>
      <c r="AG27" s="111">
        <f t="shared" ref="AG27" si="130">(Y27/Y25)-1</f>
        <v>2.5020569975316098E-2</v>
      </c>
      <c r="AH27" s="111">
        <f t="shared" ref="AH27" si="131">(Z27/Z25)-1</f>
        <v>2.4992807825086283E-2</v>
      </c>
      <c r="AI27" s="111">
        <f t="shared" ref="AI27" si="132">(AA27/AA25)-1</f>
        <v>2.4999999999999911E-2</v>
      </c>
      <c r="AJ27" s="111">
        <f t="shared" ref="AJ27" si="133">(AB27/AB25)-1</f>
        <v>2.5002493599760589E-2</v>
      </c>
    </row>
    <row r="28" spans="1:36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  <c r="S28" s="81"/>
      <c r="T28" s="87"/>
      <c r="U28" s="2"/>
      <c r="V28" s="29"/>
      <c r="W28" s="30"/>
      <c r="X28" s="31"/>
      <c r="Y28" s="31"/>
      <c r="Z28" s="31"/>
      <c r="AA28" s="31"/>
      <c r="AB28" s="31"/>
      <c r="AC28" s="108"/>
      <c r="AF28" s="111">
        <f>(X27/W27)-1</f>
        <v>4.0017364536879985E-2</v>
      </c>
      <c r="AG28" s="111">
        <f t="shared" ref="AG28" si="134">(Y27/X27)-1</f>
        <v>3.9995446438735538E-2</v>
      </c>
      <c r="AH28" s="111">
        <f t="shared" ref="AH28" si="135">(Z27/Y27)-1</f>
        <v>3.9989783631918963E-2</v>
      </c>
      <c r="AI28" s="111">
        <f t="shared" ref="AI28" si="136">(AA27/Z27)-1</f>
        <v>3.9995789916850821E-2</v>
      </c>
      <c r="AJ28" s="111">
        <f t="shared" ref="AJ28" si="137">(AB27/AA27)-1</f>
        <v>4.0009445737611005E-2</v>
      </c>
    </row>
    <row r="29" spans="1:36" ht="10.5" customHeight="1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  <c r="L29" s="104">
        <f>(E29/E27)-1</f>
        <v>2.52004581901486E-2</v>
      </c>
      <c r="M29" s="104">
        <f t="shared" ref="M29" si="138">(F29/F27)-1</f>
        <v>2.52004581901486E-2</v>
      </c>
      <c r="N29" s="104">
        <f t="shared" ref="N29" si="139">(G29/G27)-1</f>
        <v>2.52004581901486E-2</v>
      </c>
      <c r="O29" s="104">
        <f t="shared" ref="O29" si="140">(H29/H27)-1</f>
        <v>2.52004581901486E-2</v>
      </c>
      <c r="P29" s="104">
        <f t="shared" ref="P29" si="141">(I29/I27)-1</f>
        <v>2.52004581901486E-2</v>
      </c>
      <c r="Q29" s="104">
        <f t="shared" ref="Q29" si="142">(J29/J27)-1</f>
        <v>2.52004581901486E-2</v>
      </c>
      <c r="S29" s="81">
        <v>12</v>
      </c>
      <c r="T29" s="87"/>
      <c r="U29" s="2"/>
      <c r="V29" s="29" t="s">
        <v>17</v>
      </c>
      <c r="W29" s="31">
        <f>ROUND(W27*(1+0.025),0)</f>
        <v>25972</v>
      </c>
      <c r="X29" s="31">
        <f>ROUND(W29*(1+0.04),0)</f>
        <v>27011</v>
      </c>
      <c r="Y29" s="31">
        <f t="shared" si="0"/>
        <v>28091</v>
      </c>
      <c r="Z29" s="31">
        <f t="shared" si="0"/>
        <v>29215</v>
      </c>
      <c r="AA29" s="31">
        <f t="shared" si="0"/>
        <v>30384</v>
      </c>
      <c r="AB29" s="31">
        <f t="shared" si="0"/>
        <v>31599</v>
      </c>
      <c r="AC29" s="109">
        <f>AB29-ROUND(J29,0)</f>
        <v>-6</v>
      </c>
      <c r="AE29" s="111">
        <f>(W29/W27)-1</f>
        <v>2.49812541931409E-2</v>
      </c>
      <c r="AF29" s="111">
        <f t="shared" ref="AF29" si="143">(X29/X27)-1</f>
        <v>2.4968694266307434E-2</v>
      </c>
      <c r="AG29" s="111">
        <f t="shared" ref="AG29" si="144">(Y29/Y27)-1</f>
        <v>2.4957127741088048E-2</v>
      </c>
      <c r="AH29" s="111">
        <f t="shared" ref="AH29" si="145">(Z29/Z27)-1</f>
        <v>2.4979826684910389E-2</v>
      </c>
      <c r="AI29" s="111">
        <f t="shared" ref="AI29" si="146">(AA29/AA27)-1</f>
        <v>2.4997469891711255E-2</v>
      </c>
      <c r="AJ29" s="111">
        <f t="shared" ref="AJ29" si="147">(AB29/AB27)-1</f>
        <v>2.4976483181420095E-2</v>
      </c>
    </row>
    <row r="30" spans="1:36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  <c r="S30" s="81"/>
      <c r="T30" s="87"/>
      <c r="U30" s="2"/>
      <c r="V30" s="29"/>
      <c r="W30" s="30"/>
      <c r="X30" s="31"/>
      <c r="Y30" s="31"/>
      <c r="Z30" s="31"/>
      <c r="AA30" s="31"/>
      <c r="AB30" s="31"/>
      <c r="AC30" s="108"/>
      <c r="AF30" s="111">
        <f>(X29/W29)-1</f>
        <v>4.0004620360388099E-2</v>
      </c>
      <c r="AG30" s="111">
        <f t="shared" ref="AG30" si="148">(Y29/X29)-1</f>
        <v>3.9983710340231848E-2</v>
      </c>
      <c r="AH30" s="111">
        <f t="shared" ref="AH30" si="149">(Z29/Y29)-1</f>
        <v>4.001281549250657E-2</v>
      </c>
      <c r="AI30" s="111">
        <f t="shared" ref="AI30" si="150">(AA29/Z29)-1</f>
        <v>4.0013691596782586E-2</v>
      </c>
      <c r="AJ30" s="111">
        <f t="shared" ref="AJ30" si="151">(AB29/AA29)-1</f>
        <v>3.9988151658767679E-2</v>
      </c>
    </row>
    <row r="31" spans="1:36" ht="10.5" customHeight="1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  <c r="L31" s="104">
        <f>(E31/E29)-1</f>
        <v>2.569832402234673E-2</v>
      </c>
      <c r="M31" s="104">
        <f t="shared" ref="M31" si="152">(F31/F29)-1</f>
        <v>2.569832402234673E-2</v>
      </c>
      <c r="N31" s="104">
        <f t="shared" ref="N31" si="153">(G31/G29)-1</f>
        <v>2.569832402234673E-2</v>
      </c>
      <c r="O31" s="104">
        <f t="shared" ref="O31" si="154">(H31/H29)-1</f>
        <v>2.569832402234673E-2</v>
      </c>
      <c r="P31" s="104">
        <f t="shared" ref="P31" si="155">(I31/I29)-1</f>
        <v>2.569832402234673E-2</v>
      </c>
      <c r="Q31" s="104">
        <f t="shared" ref="Q31" si="156">(J31/J29)-1</f>
        <v>2.569832402234673E-2</v>
      </c>
      <c r="S31" s="81">
        <v>13</v>
      </c>
      <c r="T31" s="87"/>
      <c r="U31" s="2"/>
      <c r="V31" s="29" t="s">
        <v>17</v>
      </c>
      <c r="W31" s="31">
        <f>ROUND(W29*(1+0.025),0)</f>
        <v>26621</v>
      </c>
      <c r="X31" s="31">
        <f>ROUND(W31*(1+0.04),0)</f>
        <v>27686</v>
      </c>
      <c r="Y31" s="31">
        <f t="shared" si="0"/>
        <v>28793</v>
      </c>
      <c r="Z31" s="31">
        <f t="shared" si="0"/>
        <v>29945</v>
      </c>
      <c r="AA31" s="31">
        <f t="shared" si="0"/>
        <v>31143</v>
      </c>
      <c r="AB31" s="31">
        <f t="shared" si="0"/>
        <v>32389</v>
      </c>
      <c r="AC31" s="109">
        <f>AB31-ROUND(J31,0)</f>
        <v>-28</v>
      </c>
      <c r="AE31" s="111">
        <f>(W31/W29)-1</f>
        <v>2.4988449099029753E-2</v>
      </c>
      <c r="AF31" s="111">
        <f t="shared" ref="AF31" si="157">(X31/X29)-1</f>
        <v>2.4989818962644739E-2</v>
      </c>
      <c r="AG31" s="111">
        <f t="shared" ref="AG31" si="158">(Y31/Y29)-1</f>
        <v>2.4990210387668688E-2</v>
      </c>
      <c r="AH31" s="111">
        <f t="shared" ref="AH31" si="159">(Z31/Z29)-1</f>
        <v>2.4987164128016381E-2</v>
      </c>
      <c r="AI31" s="111">
        <f t="shared" ref="AI31" si="160">(AA31/AA29)-1</f>
        <v>2.498025276461302E-2</v>
      </c>
      <c r="AJ31" s="111">
        <f t="shared" ref="AJ31" si="161">(AB31/AB29)-1</f>
        <v>2.5000791164277336E-2</v>
      </c>
    </row>
    <row r="32" spans="1:36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  <c r="S32" s="81"/>
      <c r="T32" s="87"/>
      <c r="U32" s="2"/>
      <c r="V32" s="29"/>
      <c r="W32" s="30"/>
      <c r="X32" s="31"/>
      <c r="Y32" s="31"/>
      <c r="Z32" s="31"/>
      <c r="AA32" s="31"/>
      <c r="AB32" s="31"/>
      <c r="AC32" s="108"/>
      <c r="AF32" s="111">
        <f>(X31/W31)-1</f>
        <v>4.0006010292626071E-2</v>
      </c>
      <c r="AG32" s="111">
        <f t="shared" ref="AG32" si="162">(Y31/X31)-1</f>
        <v>3.9984107491150667E-2</v>
      </c>
      <c r="AH32" s="111">
        <f t="shared" ref="AH32" si="163">(Z31/Y31)-1</f>
        <v>4.0009724585836848E-2</v>
      </c>
      <c r="AI32" s="111">
        <f t="shared" ref="AI32" si="164">(AA31/Z31)-1</f>
        <v>4.0006678911337357E-2</v>
      </c>
      <c r="AJ32" s="111">
        <f t="shared" ref="AJ32" si="165">(AB31/AA31)-1</f>
        <v>4.0008990784445864E-2</v>
      </c>
    </row>
    <row r="33" spans="1:36" ht="10.5" customHeight="1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  <c r="L33" s="104">
        <f>(E33/E31)-1</f>
        <v>2.5054466230936878E-2</v>
      </c>
      <c r="M33" s="104">
        <f t="shared" ref="M33" si="166">(F33/F31)-1</f>
        <v>2.50544662309371E-2</v>
      </c>
      <c r="N33" s="104">
        <f t="shared" ref="N33" si="167">(G33/G31)-1</f>
        <v>2.5054466230936878E-2</v>
      </c>
      <c r="O33" s="104">
        <f t="shared" ref="O33" si="168">(H33/H31)-1</f>
        <v>2.5054466230936878E-2</v>
      </c>
      <c r="P33" s="104">
        <f t="shared" ref="P33" si="169">(I33/I31)-1</f>
        <v>2.5054466230936878E-2</v>
      </c>
      <c r="Q33" s="104">
        <f t="shared" ref="Q33" si="170">(J33/J31)-1</f>
        <v>2.50544662309371E-2</v>
      </c>
      <c r="S33" s="81">
        <v>14</v>
      </c>
      <c r="T33" s="87"/>
      <c r="U33" s="2"/>
      <c r="V33" s="29" t="s">
        <v>17</v>
      </c>
      <c r="W33" s="31">
        <f>ROUND(W31*(1+0.025),0)</f>
        <v>27287</v>
      </c>
      <c r="X33" s="31">
        <f>ROUND(W33*(1+0.04),0)</f>
        <v>28378</v>
      </c>
      <c r="Y33" s="31">
        <f t="shared" si="0"/>
        <v>29513</v>
      </c>
      <c r="Z33" s="31">
        <f t="shared" si="0"/>
        <v>30694</v>
      </c>
      <c r="AA33" s="31">
        <f t="shared" si="0"/>
        <v>31922</v>
      </c>
      <c r="AB33" s="31">
        <f t="shared" si="0"/>
        <v>33199</v>
      </c>
      <c r="AC33" s="109">
        <f>AB33-ROUND(J33,0)</f>
        <v>-30</v>
      </c>
      <c r="AE33" s="111">
        <f>(W33/W31)-1</f>
        <v>2.5017843056233779E-2</v>
      </c>
      <c r="AF33" s="111">
        <f t="shared" ref="AF33" si="171">(X33/X31)-1</f>
        <v>2.4994582099255869E-2</v>
      </c>
      <c r="AG33" s="111">
        <f t="shared" ref="AG33" si="172">(Y33/Y31)-1</f>
        <v>2.5006077866148058E-2</v>
      </c>
      <c r="AH33" s="111">
        <f t="shared" ref="AH33" si="173">(Z33/Z31)-1</f>
        <v>2.5012522958757666E-2</v>
      </c>
      <c r="AI33" s="111">
        <f t="shared" ref="AI33" si="174">(AA33/AA31)-1</f>
        <v>2.5013646726391059E-2</v>
      </c>
      <c r="AJ33" s="111">
        <f t="shared" ref="AJ33" si="175">(AB33/AB31)-1</f>
        <v>2.5008490536910788E-2</v>
      </c>
    </row>
    <row r="34" spans="1:36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  <c r="S34" s="82"/>
      <c r="T34" s="87"/>
      <c r="U34" s="2"/>
      <c r="V34" s="29"/>
      <c r="W34" s="30"/>
      <c r="X34" s="31"/>
      <c r="Y34" s="31"/>
      <c r="Z34" s="31"/>
      <c r="AA34" s="31"/>
      <c r="AB34" s="31"/>
      <c r="AC34" s="108"/>
      <c r="AF34" s="111">
        <f>(X33/W33)-1</f>
        <v>3.9982409205848946E-2</v>
      </c>
      <c r="AG34" s="111">
        <f t="shared" ref="AG34" si="176">(Y33/X33)-1</f>
        <v>3.9995771372189681E-2</v>
      </c>
      <c r="AH34" s="111">
        <f t="shared" ref="AH34" si="177">(Z33/Y33)-1</f>
        <v>4.0016264019245851E-2</v>
      </c>
      <c r="AI34" s="111">
        <f t="shared" ref="AI34" si="178">(AA33/Z33)-1</f>
        <v>4.0007819117742871E-2</v>
      </c>
      <c r="AJ34" s="111">
        <f t="shared" ref="AJ34" si="179">(AB33/AA33)-1</f>
        <v>4.0003759162959618E-2</v>
      </c>
    </row>
    <row r="35" spans="1:36" ht="10.5" customHeight="1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  <c r="L35" s="104">
        <f>(E35/E33)-1</f>
        <v>2.4442082890541839E-2</v>
      </c>
      <c r="M35" s="104">
        <f t="shared" ref="M35" si="180">(F35/F33)-1</f>
        <v>2.4442082890541839E-2</v>
      </c>
      <c r="N35" s="104">
        <f t="shared" ref="N35" si="181">(G35/G33)-1</f>
        <v>2.4442082890541839E-2</v>
      </c>
      <c r="O35" s="104">
        <f t="shared" ref="O35" si="182">(H35/H33)-1</f>
        <v>2.4442082890541839E-2</v>
      </c>
      <c r="P35" s="104">
        <f t="shared" ref="P35" si="183">(I35/I33)-1</f>
        <v>2.4442082890541839E-2</v>
      </c>
      <c r="Q35" s="104">
        <f t="shared" ref="Q35" si="184">(J35/J33)-1</f>
        <v>2.4442082890541839E-2</v>
      </c>
      <c r="S35" s="81">
        <v>15</v>
      </c>
      <c r="T35" s="87"/>
      <c r="U35" s="2"/>
      <c r="V35" s="29" t="s">
        <v>17</v>
      </c>
      <c r="W35" s="31">
        <f>ROUND(W33*(1+0.025),0)</f>
        <v>27969</v>
      </c>
      <c r="X35" s="31">
        <f>ROUND(W35*(1+0.04),0)</f>
        <v>29088</v>
      </c>
      <c r="Y35" s="31">
        <f t="shared" si="0"/>
        <v>30252</v>
      </c>
      <c r="Z35" s="31">
        <f t="shared" si="0"/>
        <v>31462</v>
      </c>
      <c r="AA35" s="31">
        <f t="shared" si="0"/>
        <v>32720</v>
      </c>
      <c r="AB35" s="31">
        <f t="shared" si="0"/>
        <v>34029</v>
      </c>
      <c r="AC35" s="109">
        <f>AB35-ROUND(J35,0)</f>
        <v>-13</v>
      </c>
      <c r="AE35" s="111">
        <f>(W35/W33)-1</f>
        <v>2.4993586689632474E-2</v>
      </c>
      <c r="AF35" s="111">
        <f t="shared" ref="AF35" si="185">(X35/X33)-1</f>
        <v>2.5019381210797054E-2</v>
      </c>
      <c r="AG35" s="111">
        <f t="shared" ref="AG35" si="186">(Y35/Y33)-1</f>
        <v>2.5039812963778774E-2</v>
      </c>
      <c r="AH35" s="111">
        <f t="shared" ref="AH35" si="187">(Z35/Z33)-1</f>
        <v>2.5021176777220377E-2</v>
      </c>
      <c r="AI35" s="111">
        <f t="shared" ref="AI35" si="188">(AA35/AA33)-1</f>
        <v>2.4998433682100085E-2</v>
      </c>
      <c r="AJ35" s="111">
        <f t="shared" ref="AJ35" si="189">(AB35/AB33)-1</f>
        <v>2.5000753034730039E-2</v>
      </c>
    </row>
    <row r="36" spans="1:36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  <c r="S36" s="81"/>
      <c r="T36" s="87"/>
      <c r="U36" s="2"/>
      <c r="V36" s="29"/>
      <c r="W36" s="30"/>
      <c r="X36" s="31"/>
      <c r="Y36" s="31"/>
      <c r="Z36" s="31"/>
      <c r="AA36" s="31"/>
      <c r="AB36" s="31"/>
      <c r="AC36" s="108"/>
      <c r="AF36" s="111">
        <f>(X35/W35)-1</f>
        <v>4.0008580928885484E-2</v>
      </c>
      <c r="AG36" s="111">
        <f t="shared" ref="AG36" si="190">(Y35/X35)-1</f>
        <v>4.0016501650165015E-2</v>
      </c>
      <c r="AH36" s="111">
        <f t="shared" ref="AH36" si="191">(Z35/Y35)-1</f>
        <v>3.9997355546740776E-2</v>
      </c>
      <c r="AI36" s="111">
        <f t="shared" ref="AI36" si="192">(AA35/Z35)-1</f>
        <v>3.9984743500095288E-2</v>
      </c>
      <c r="AJ36" s="111">
        <f t="shared" ref="AJ36" si="193">(AB35/AA35)-1</f>
        <v>4.0006112469437749E-2</v>
      </c>
    </row>
    <row r="37" spans="1:36" ht="10.5" customHeight="1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  <c r="L37" s="104">
        <f>(E37/E35)-1</f>
        <v>2.593360995850591E-2</v>
      </c>
      <c r="M37" s="104">
        <f t="shared" ref="M37" si="194">(F37/F35)-1</f>
        <v>2.593360995850591E-2</v>
      </c>
      <c r="N37" s="104">
        <f t="shared" ref="N37" si="195">(G37/G35)-1</f>
        <v>2.593360995850591E-2</v>
      </c>
      <c r="O37" s="104">
        <f t="shared" ref="O37" si="196">(H37/H35)-1</f>
        <v>2.593360995850591E-2</v>
      </c>
      <c r="P37" s="104">
        <f t="shared" ref="P37" si="197">(I37/I35)-1</f>
        <v>2.593360995850591E-2</v>
      </c>
      <c r="Q37" s="104">
        <f t="shared" ref="Q37" si="198">(J37/J35)-1</f>
        <v>2.593360995850591E-2</v>
      </c>
      <c r="S37" s="81">
        <v>16</v>
      </c>
      <c r="T37" s="87"/>
      <c r="U37" s="2"/>
      <c r="V37" s="29" t="s">
        <v>17</v>
      </c>
      <c r="W37" s="31">
        <f>ROUND(W35*(1+0.025),0)</f>
        <v>28668</v>
      </c>
      <c r="X37" s="31">
        <f>ROUND(W37*(1+0.04),0)</f>
        <v>29815</v>
      </c>
      <c r="Y37" s="31">
        <f t="shared" si="0"/>
        <v>31008</v>
      </c>
      <c r="Z37" s="31">
        <f t="shared" si="0"/>
        <v>32248</v>
      </c>
      <c r="AA37" s="31">
        <f t="shared" si="0"/>
        <v>33538</v>
      </c>
      <c r="AB37" s="31">
        <f t="shared" si="0"/>
        <v>34880</v>
      </c>
      <c r="AC37" s="109">
        <f>AB37-ROUND(J37,0)</f>
        <v>-44</v>
      </c>
      <c r="AE37" s="111">
        <f>(W37/W35)-1</f>
        <v>2.4991955379169761E-2</v>
      </c>
      <c r="AF37" s="111">
        <f t="shared" ref="AF37" si="199">(X37/X35)-1</f>
        <v>2.4993124312431281E-2</v>
      </c>
      <c r="AG37" s="111">
        <f t="shared" ref="AG37" si="200">(Y37/Y35)-1</f>
        <v>2.4990083300277632E-2</v>
      </c>
      <c r="AH37" s="111">
        <f t="shared" ref="AH37" si="201">(Z37/Z35)-1</f>
        <v>2.4982518593859249E-2</v>
      </c>
      <c r="AI37" s="111">
        <f t="shared" ref="AI37" si="202">(AA37/AA35)-1</f>
        <v>2.4999999999999911E-2</v>
      </c>
      <c r="AJ37" s="111">
        <f t="shared" ref="AJ37" si="203">(AB37/AB35)-1</f>
        <v>2.5008081342384525E-2</v>
      </c>
    </row>
    <row r="38" spans="1:36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  <c r="S38" s="81"/>
      <c r="T38" s="87"/>
      <c r="U38" s="2"/>
      <c r="V38" s="29"/>
      <c r="W38" s="31"/>
      <c r="X38" s="31"/>
      <c r="Y38" s="31"/>
      <c r="Z38" s="31"/>
      <c r="AA38" s="31"/>
      <c r="AB38" s="31"/>
      <c r="AC38" s="108"/>
      <c r="AF38" s="111">
        <f>(X37/W37)-1</f>
        <v>4.0009766987582074E-2</v>
      </c>
      <c r="AG38" s="111">
        <f t="shared" ref="AG38" si="204">(Y37/X37)-1</f>
        <v>4.0013416065738827E-2</v>
      </c>
      <c r="AH38" s="111">
        <f t="shared" ref="AH38" si="205">(Z37/Y37)-1</f>
        <v>3.9989680082559431E-2</v>
      </c>
      <c r="AI38" s="111">
        <f t="shared" ref="AI38" si="206">(AA37/Z37)-1</f>
        <v>4.0002480774001592E-2</v>
      </c>
      <c r="AJ38" s="111">
        <f t="shared" ref="AJ38" si="207">(AB37/AA37)-1</f>
        <v>4.0014312123561435E-2</v>
      </c>
    </row>
    <row r="39" spans="1:36" ht="10.5" customHeight="1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  <c r="L39" s="104">
        <f>(E39/E37)-1</f>
        <v>2.5278058645096246E-2</v>
      </c>
      <c r="M39" s="104">
        <f t="shared" ref="M39" si="208">(F39/F37)-1</f>
        <v>2.5278058645096246E-2</v>
      </c>
      <c r="N39" s="104">
        <f t="shared" ref="N39" si="209">(G39/G37)-1</f>
        <v>2.5278058645096468E-2</v>
      </c>
      <c r="O39" s="104">
        <f t="shared" ref="O39" si="210">(H39/H37)-1</f>
        <v>2.5278058645096246E-2</v>
      </c>
      <c r="P39" s="104">
        <f t="shared" ref="P39" si="211">(I39/I37)-1</f>
        <v>2.5278058645096246E-2</v>
      </c>
      <c r="Q39" s="104">
        <f t="shared" ref="Q39" si="212">(J39/J37)-1</f>
        <v>2.5278058645096246E-2</v>
      </c>
      <c r="S39" s="81">
        <v>17</v>
      </c>
      <c r="T39" s="87"/>
      <c r="U39" s="2"/>
      <c r="V39" s="29" t="s">
        <v>17</v>
      </c>
      <c r="W39" s="31">
        <f>ROUND(W37*(1+0.025),0)</f>
        <v>29385</v>
      </c>
      <c r="X39" s="31">
        <f>ROUND(W39*(1+0.04),0)</f>
        <v>30560</v>
      </c>
      <c r="Y39" s="31">
        <f t="shared" si="0"/>
        <v>31782</v>
      </c>
      <c r="Z39" s="31">
        <f t="shared" si="0"/>
        <v>33053</v>
      </c>
      <c r="AA39" s="31">
        <f t="shared" si="0"/>
        <v>34375</v>
      </c>
      <c r="AB39" s="31">
        <f t="shared" si="0"/>
        <v>35750</v>
      </c>
      <c r="AC39" s="109">
        <f>AB39-ROUND(J39,0)</f>
        <v>-57</v>
      </c>
      <c r="AE39" s="111">
        <f>(W39/W37)-1</f>
        <v>2.5010464629552143E-2</v>
      </c>
      <c r="AF39" s="111">
        <f t="shared" ref="AF39" si="213">(X39/X37)-1</f>
        <v>2.4987422438369933E-2</v>
      </c>
      <c r="AG39" s="111">
        <f t="shared" ref="AG39" si="214">(Y39/Y37)-1</f>
        <v>2.4961300309597423E-2</v>
      </c>
      <c r="AH39" s="111">
        <f t="shared" ref="AH39" si="215">(Z39/Z37)-1</f>
        <v>2.4962788389977675E-2</v>
      </c>
      <c r="AI39" s="111">
        <f t="shared" ref="AI39" si="216">(AA39/AA37)-1</f>
        <v>2.4956765460075081E-2</v>
      </c>
      <c r="AJ39" s="111">
        <f t="shared" ref="AJ39" si="217">(AB39/AB37)-1</f>
        <v>2.4942660550458795E-2</v>
      </c>
    </row>
    <row r="40" spans="1:36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  <c r="S40" s="81"/>
      <c r="T40" s="87"/>
      <c r="U40" s="2"/>
      <c r="V40" s="29"/>
      <c r="W40" s="31"/>
      <c r="X40" s="31"/>
      <c r="Y40" s="31"/>
      <c r="Z40" s="31"/>
      <c r="AA40" s="31"/>
      <c r="AB40" s="31"/>
      <c r="AC40" s="108"/>
      <c r="AF40" s="111">
        <f>(X39/W39)-1</f>
        <v>3.9986387612727547E-2</v>
      </c>
      <c r="AG40" s="111">
        <f t="shared" ref="AG40" si="218">(Y39/X39)-1</f>
        <v>3.9986910994764369E-2</v>
      </c>
      <c r="AH40" s="111">
        <f t="shared" ref="AH40" si="219">(Z39/Y39)-1</f>
        <v>3.9991189981750663E-2</v>
      </c>
      <c r="AI40" s="111">
        <f t="shared" ref="AI40" si="220">(AA39/Z39)-1</f>
        <v>3.9996369467219406E-2</v>
      </c>
      <c r="AJ40" s="111">
        <f t="shared" ref="AJ40" si="221">(AB39/AA39)-1</f>
        <v>4.0000000000000036E-2</v>
      </c>
    </row>
    <row r="41" spans="1:36" ht="10.5" customHeight="1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  <c r="L41" s="104">
        <f>(E41/E39)-1</f>
        <v>2.3668639053254337E-2</v>
      </c>
      <c r="M41" s="104">
        <f t="shared" ref="M41" si="222">(F41/F39)-1</f>
        <v>2.3668639053254337E-2</v>
      </c>
      <c r="N41" s="104">
        <f t="shared" ref="N41" si="223">(G41/G39)-1</f>
        <v>2.3668639053254337E-2</v>
      </c>
      <c r="O41" s="104">
        <f t="shared" ref="O41" si="224">(H41/H39)-1</f>
        <v>2.3668639053254337E-2</v>
      </c>
      <c r="P41" s="104">
        <f t="shared" ref="P41" si="225">(I41/I39)-1</f>
        <v>2.3668639053254337E-2</v>
      </c>
      <c r="Q41" s="104">
        <f t="shared" ref="Q41" si="226">(J41/J39)-1</f>
        <v>2.3668639053254337E-2</v>
      </c>
      <c r="S41" s="81">
        <v>18</v>
      </c>
      <c r="T41" s="87"/>
      <c r="U41" s="2"/>
      <c r="V41" s="29" t="s">
        <v>17</v>
      </c>
      <c r="W41" s="31">
        <f>ROUND(W39*(1+0.025),0)</f>
        <v>30120</v>
      </c>
      <c r="X41" s="31">
        <f>ROUND(W41*(1+0.04),0)</f>
        <v>31325</v>
      </c>
      <c r="Y41" s="31">
        <f t="shared" si="0"/>
        <v>32578</v>
      </c>
      <c r="Z41" s="31">
        <f t="shared" si="0"/>
        <v>33881</v>
      </c>
      <c r="AA41" s="31">
        <f t="shared" si="0"/>
        <v>35236</v>
      </c>
      <c r="AB41" s="31">
        <f t="shared" si="0"/>
        <v>36645</v>
      </c>
      <c r="AC41" s="109">
        <f>AB41-ROUND(J41,0)</f>
        <v>-10</v>
      </c>
      <c r="AE41" s="111">
        <f>(W41/W39)-1</f>
        <v>2.501276161306798E-2</v>
      </c>
      <c r="AF41" s="111">
        <f t="shared" ref="AF41" si="227">(X41/X39)-1</f>
        <v>2.5032722513089078E-2</v>
      </c>
      <c r="AG41" s="111">
        <f t="shared" ref="AG41" si="228">(Y41/Y39)-1</f>
        <v>2.5045623308791232E-2</v>
      </c>
      <c r="AH41" s="111">
        <f t="shared" ref="AH41" si="229">(Z41/Z39)-1</f>
        <v>2.5050676186730403E-2</v>
      </c>
      <c r="AI41" s="111">
        <f t="shared" ref="AI41" si="230">(AA41/AA39)-1</f>
        <v>2.5047272727272807E-2</v>
      </c>
      <c r="AJ41" s="111">
        <f t="shared" ref="AJ41" si="231">(AB41/AB39)-1</f>
        <v>2.5034965034965051E-2</v>
      </c>
    </row>
    <row r="42" spans="1:36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  <c r="S42" s="82"/>
      <c r="T42" s="87"/>
      <c r="U42" s="2"/>
      <c r="V42" s="2"/>
      <c r="W42" s="31"/>
      <c r="X42" s="31"/>
      <c r="Y42" s="31"/>
      <c r="Z42" s="31"/>
      <c r="AA42" s="31"/>
      <c r="AB42" s="31"/>
      <c r="AC42" s="108"/>
      <c r="AF42" s="111">
        <f>(X41/W41)-1</f>
        <v>4.0006640106241775E-2</v>
      </c>
      <c r="AG42" s="111">
        <f t="shared" ref="AG42" si="232">(Y41/X41)-1</f>
        <v>4.0000000000000036E-2</v>
      </c>
      <c r="AH42" s="111">
        <f t="shared" ref="AH42" si="233">(Z41/Y41)-1</f>
        <v>3.9996316532629361E-2</v>
      </c>
      <c r="AI42" s="111">
        <f t="shared" ref="AI42" si="234">(AA41/Z41)-1</f>
        <v>3.999291638381397E-2</v>
      </c>
      <c r="AJ42" s="111">
        <f t="shared" ref="AJ42" si="235">(AB41/AA41)-1</f>
        <v>3.9987512771029632E-2</v>
      </c>
    </row>
    <row r="43" spans="1:36" ht="10.5" customHeight="1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  <c r="L43" s="104">
        <f>(E43/E41)-1</f>
        <v>2.5048169556840083E-2</v>
      </c>
      <c r="M43" s="104">
        <f t="shared" ref="M43" si="236">(F43/F41)-1</f>
        <v>2.5048169556839861E-2</v>
      </c>
      <c r="N43" s="104">
        <f t="shared" ref="N43" si="237">(G43/G41)-1</f>
        <v>2.5048169556840083E-2</v>
      </c>
      <c r="O43" s="104">
        <f t="shared" ref="O43" si="238">(H43/H41)-1</f>
        <v>2.5048169556840083E-2</v>
      </c>
      <c r="P43" s="104">
        <f t="shared" ref="P43" si="239">(I43/I41)-1</f>
        <v>2.5048169556840083E-2</v>
      </c>
      <c r="Q43" s="104">
        <f t="shared" ref="Q43" si="240">(J43/J41)-1</f>
        <v>2.5048169556840083E-2</v>
      </c>
      <c r="S43" s="81">
        <v>19</v>
      </c>
      <c r="T43" s="87"/>
      <c r="U43" s="2"/>
      <c r="V43" s="2" t="s">
        <v>17</v>
      </c>
      <c r="W43" s="31">
        <f>ROUND(W41*(1+0.025),0)</f>
        <v>30873</v>
      </c>
      <c r="X43" s="31">
        <f>ROUND(W43*(1+0.04),0)</f>
        <v>32108</v>
      </c>
      <c r="Y43" s="31">
        <f t="shared" si="0"/>
        <v>33392</v>
      </c>
      <c r="Z43" s="31">
        <f t="shared" si="0"/>
        <v>34728</v>
      </c>
      <c r="AA43" s="31">
        <f t="shared" si="0"/>
        <v>36117</v>
      </c>
      <c r="AB43" s="31">
        <f t="shared" si="0"/>
        <v>37562</v>
      </c>
      <c r="AC43" s="109">
        <f>AB43-ROUND(J43,0)</f>
        <v>-11</v>
      </c>
      <c r="AE43" s="111">
        <f>(W43/W41)-1</f>
        <v>2.4999999999999911E-2</v>
      </c>
      <c r="AF43" s="111">
        <f t="shared" ref="AF43" si="241">(X43/X41)-1</f>
        <v>2.4996009577015199E-2</v>
      </c>
      <c r="AG43" s="111">
        <f t="shared" ref="AG43" si="242">(Y43/Y41)-1</f>
        <v>2.4986186997360216E-2</v>
      </c>
      <c r="AH43" s="111">
        <f t="shared" ref="AH43" si="243">(Z43/Z41)-1</f>
        <v>2.4999262123313937E-2</v>
      </c>
      <c r="AI43" s="111">
        <f t="shared" ref="AI43" si="244">(AA43/AA41)-1</f>
        <v>2.5002838006584094E-2</v>
      </c>
      <c r="AJ43" s="111">
        <f t="shared" ref="AJ43" si="245">(AB43/AB41)-1</f>
        <v>2.5023877745940837E-2</v>
      </c>
    </row>
    <row r="44" spans="1:36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  <c r="S44" s="82"/>
      <c r="T44" s="87"/>
      <c r="U44" s="2"/>
      <c r="V44" s="2"/>
      <c r="W44" s="31"/>
      <c r="X44" s="31"/>
      <c r="Y44" s="31"/>
      <c r="Z44" s="31"/>
      <c r="AA44" s="31"/>
      <c r="AB44" s="31"/>
      <c r="AC44" s="108"/>
      <c r="AF44" s="111">
        <f>(X43/W43)-1</f>
        <v>4.0002591260972276E-2</v>
      </c>
      <c r="AG44" s="111">
        <f t="shared" ref="AG44" si="246">(Y43/X43)-1</f>
        <v>3.9990033636476907E-2</v>
      </c>
      <c r="AH44" s="111">
        <f t="shared" ref="AH44" si="247">(Z43/Y43)-1</f>
        <v>4.0009583133684634E-2</v>
      </c>
      <c r="AI44" s="111">
        <f t="shared" ref="AI44" si="248">(AA43/Z43)-1</f>
        <v>3.9996544574982806E-2</v>
      </c>
      <c r="AJ44" s="111">
        <f t="shared" ref="AJ44" si="249">(AB43/AA43)-1</f>
        <v>4.0008860093584842E-2</v>
      </c>
    </row>
    <row r="45" spans="1:36" ht="10.5" customHeight="1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  <c r="L45" s="104">
        <f>(E45/E43)-1</f>
        <v>2.5375939849624052E-2</v>
      </c>
      <c r="M45" s="104">
        <f t="shared" ref="M45" si="250">(F45/F43)-1</f>
        <v>2.5375939849624052E-2</v>
      </c>
      <c r="N45" s="104">
        <f t="shared" ref="N45" si="251">(G45/G43)-1</f>
        <v>2.537593984962383E-2</v>
      </c>
      <c r="O45" s="104">
        <f t="shared" ref="O45" si="252">(H45/H43)-1</f>
        <v>2.537593984962383E-2</v>
      </c>
      <c r="P45" s="104">
        <f t="shared" ref="P45" si="253">(I45/I43)-1</f>
        <v>2.537593984962383E-2</v>
      </c>
      <c r="Q45" s="104">
        <f t="shared" ref="Q45" si="254">(J45/J43)-1</f>
        <v>2.5375939849624052E-2</v>
      </c>
      <c r="S45" s="81">
        <v>20</v>
      </c>
      <c r="T45" s="87"/>
      <c r="U45" s="2"/>
      <c r="V45" s="2" t="s">
        <v>17</v>
      </c>
      <c r="W45" s="31">
        <f>ROUND(W43*(1+0.025),0)</f>
        <v>31645</v>
      </c>
      <c r="X45" s="31">
        <f>ROUND(W45*(1+0.04),0)</f>
        <v>32911</v>
      </c>
      <c r="Y45" s="31">
        <f t="shared" si="0"/>
        <v>34227</v>
      </c>
      <c r="Z45" s="31">
        <f t="shared" si="0"/>
        <v>35596</v>
      </c>
      <c r="AA45" s="31">
        <f t="shared" si="0"/>
        <v>37020</v>
      </c>
      <c r="AB45" s="31">
        <f t="shared" si="0"/>
        <v>38501</v>
      </c>
      <c r="AC45" s="109">
        <f>AB45-ROUND(J45,0)</f>
        <v>-25</v>
      </c>
      <c r="AE45" s="111">
        <f>(W45/W43)-1</f>
        <v>2.5005668383377033E-2</v>
      </c>
      <c r="AF45" s="111">
        <f t="shared" ref="AF45" si="255">(X45/X43)-1</f>
        <v>2.5009343465802969E-2</v>
      </c>
      <c r="AG45" s="111">
        <f t="shared" ref="AG45" si="256">(Y45/Y43)-1</f>
        <v>2.5005989458553035E-2</v>
      </c>
      <c r="AH45" s="111">
        <f t="shared" ref="AH45" si="257">(Z45/Z43)-1</f>
        <v>2.4994240958304603E-2</v>
      </c>
      <c r="AI45" s="111">
        <f t="shared" ref="AI45" si="258">(AA45/AA43)-1</f>
        <v>2.5002076584433874E-2</v>
      </c>
      <c r="AJ45" s="111">
        <f t="shared" ref="AJ45" si="259">(AB45/AB43)-1</f>
        <v>2.4998668867472373E-2</v>
      </c>
    </row>
    <row r="46" spans="1:36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  <c r="S46" s="82"/>
      <c r="T46" s="87"/>
      <c r="U46" s="2"/>
      <c r="V46" s="2"/>
      <c r="W46" s="31"/>
      <c r="X46" s="31"/>
      <c r="Y46" s="31"/>
      <c r="Z46" s="31"/>
      <c r="AA46" s="31"/>
      <c r="AB46" s="31"/>
      <c r="AC46" s="108"/>
      <c r="AF46" s="111">
        <f>(X45/W45)-1</f>
        <v>4.000632011376215E-2</v>
      </c>
      <c r="AG46" s="111">
        <f t="shared" ref="AG46" si="260">(Y45/X45)-1</f>
        <v>3.9986630609826435E-2</v>
      </c>
      <c r="AH46" s="111">
        <f t="shared" ref="AH46" si="261">(Z45/Y45)-1</f>
        <v>3.9997662663978639E-2</v>
      </c>
      <c r="AI46" s="111">
        <f t="shared" ref="AI46" si="262">(AA45/Z45)-1</f>
        <v>4.0004494887065922E-2</v>
      </c>
      <c r="AJ46" s="111">
        <f t="shared" ref="AJ46" si="263">(AB45/AA45)-1</f>
        <v>4.000540248514306E-2</v>
      </c>
    </row>
    <row r="47" spans="1:36" ht="10.5" customHeight="1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  <c r="L47" s="104">
        <f>(E47/E45)-1</f>
        <v>2.4747937671860454E-2</v>
      </c>
      <c r="M47" s="104">
        <f t="shared" ref="M47" si="264">(F47/F45)-1</f>
        <v>2.4747937671860454E-2</v>
      </c>
      <c r="N47" s="104">
        <f t="shared" ref="N47" si="265">(G47/G45)-1</f>
        <v>2.4747937671860454E-2</v>
      </c>
      <c r="O47" s="104">
        <f t="shared" ref="O47" si="266">(H47/H45)-1</f>
        <v>2.4747937671860676E-2</v>
      </c>
      <c r="P47" s="104">
        <f t="shared" ref="P47" si="267">(I47/I45)-1</f>
        <v>2.4747937671860676E-2</v>
      </c>
      <c r="Q47" s="104">
        <f t="shared" ref="Q47" si="268">(J47/J45)-1</f>
        <v>2.4747937671860676E-2</v>
      </c>
      <c r="S47" s="81">
        <v>21</v>
      </c>
      <c r="T47" s="87"/>
      <c r="U47" s="2"/>
      <c r="V47" s="2" t="s">
        <v>17</v>
      </c>
      <c r="W47" s="31">
        <f>ROUND(W45*(1+0.025),0)</f>
        <v>32436</v>
      </c>
      <c r="X47" s="31">
        <f>ROUND(W47*(1+0.04),0)</f>
        <v>33733</v>
      </c>
      <c r="Y47" s="31">
        <f t="shared" si="0"/>
        <v>35082</v>
      </c>
      <c r="Z47" s="31">
        <f t="shared" si="0"/>
        <v>36485</v>
      </c>
      <c r="AA47" s="31">
        <f t="shared" si="0"/>
        <v>37944</v>
      </c>
      <c r="AB47" s="31">
        <f t="shared" si="0"/>
        <v>39462</v>
      </c>
      <c r="AC47" s="109">
        <f>AB47-ROUND(J47,0)</f>
        <v>-18</v>
      </c>
      <c r="AE47" s="111">
        <f>(W47/W45)-1</f>
        <v>2.4996049928898811E-2</v>
      </c>
      <c r="AF47" s="111">
        <f t="shared" ref="AF47" si="269">(X47/X45)-1</f>
        <v>2.4976451642308106E-2</v>
      </c>
      <c r="AG47" s="111">
        <f t="shared" ref="AG47" si="270">(Y47/Y45)-1</f>
        <v>2.498027872732056E-2</v>
      </c>
      <c r="AH47" s="111">
        <f t="shared" ref="AH47" si="271">(Z47/Z45)-1</f>
        <v>2.4974716260254048E-2</v>
      </c>
      <c r="AI47" s="111">
        <f t="shared" ref="AI47" si="272">(AA47/AA45)-1</f>
        <v>2.4959481361426228E-2</v>
      </c>
      <c r="AJ47" s="111">
        <f t="shared" ref="AJ47" si="273">(AB47/AB45)-1</f>
        <v>2.4960390639204189E-2</v>
      </c>
    </row>
    <row r="48" spans="1:36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  <c r="S48" s="81"/>
      <c r="T48" s="87"/>
      <c r="U48" s="2"/>
      <c r="V48" s="2"/>
      <c r="W48" s="31"/>
      <c r="X48" s="31"/>
      <c r="Y48" s="31"/>
      <c r="Z48" s="31"/>
      <c r="AA48" s="31"/>
      <c r="AB48" s="31"/>
      <c r="AC48" s="108"/>
      <c r="AF48" s="111">
        <f>(X47/W47)-1</f>
        <v>3.998643482550257E-2</v>
      </c>
      <c r="AG48" s="111">
        <f t="shared" ref="AG48" si="274">(Y47/X47)-1</f>
        <v>3.9990513740254308E-2</v>
      </c>
      <c r="AH48" s="111">
        <f t="shared" ref="AH48" si="275">(Z47/Y47)-1</f>
        <v>3.9992018699047893E-2</v>
      </c>
      <c r="AI48" s="111">
        <f t="shared" ref="AI48" si="276">(AA47/Z47)-1</f>
        <v>3.9989036590379667E-2</v>
      </c>
      <c r="AJ48" s="111">
        <f t="shared" ref="AJ48" si="277">(AB47/AA47)-1</f>
        <v>4.0006325110689467E-2</v>
      </c>
    </row>
    <row r="49" spans="1:36" ht="10.5" customHeight="1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  <c r="L49" s="104">
        <f>(E49/E47)-1</f>
        <v>2.593917710196858E-2</v>
      </c>
      <c r="M49" s="104">
        <f t="shared" ref="M49" si="278">(F49/F47)-1</f>
        <v>2.593917710196858E-2</v>
      </c>
      <c r="N49" s="104">
        <f t="shared" ref="N49" si="279">(G49/G47)-1</f>
        <v>2.593917710196858E-2</v>
      </c>
      <c r="O49" s="104">
        <f t="shared" ref="O49" si="280">(H49/H47)-1</f>
        <v>2.593917710196858E-2</v>
      </c>
      <c r="P49" s="104">
        <f t="shared" ref="P49" si="281">(I49/I47)-1</f>
        <v>2.593917710196858E-2</v>
      </c>
      <c r="Q49" s="104">
        <f t="shared" ref="Q49" si="282">(J49/J47)-1</f>
        <v>2.593917710196858E-2</v>
      </c>
      <c r="S49" s="81">
        <v>22</v>
      </c>
      <c r="T49" s="87"/>
      <c r="U49" s="2"/>
      <c r="V49" s="2" t="s">
        <v>17</v>
      </c>
      <c r="W49" s="31">
        <f>ROUND(W47*(1+0.025),0)</f>
        <v>33247</v>
      </c>
      <c r="X49" s="31">
        <f>ROUND(W49*(1+0.04),0)</f>
        <v>34577</v>
      </c>
      <c r="Y49" s="31">
        <f t="shared" si="0"/>
        <v>35960</v>
      </c>
      <c r="Z49" s="31">
        <f t="shared" si="0"/>
        <v>37398</v>
      </c>
      <c r="AA49" s="31">
        <f t="shared" si="0"/>
        <v>38894</v>
      </c>
      <c r="AB49" s="31">
        <f t="shared" si="0"/>
        <v>40450</v>
      </c>
      <c r="AC49" s="109">
        <f>AB49-ROUND(J49,0)</f>
        <v>-54</v>
      </c>
      <c r="AE49" s="111">
        <f>(W49/W47)-1</f>
        <v>2.5003082994204062E-2</v>
      </c>
      <c r="AF49" s="111">
        <f t="shared" ref="AF49" si="283">(X49/X47)-1</f>
        <v>2.5020010079150889E-2</v>
      </c>
      <c r="AG49" s="111">
        <f t="shared" ref="AG49" si="284">(Y49/Y47)-1</f>
        <v>2.5027079413944442E-2</v>
      </c>
      <c r="AH49" s="111">
        <f t="shared" ref="AH49" si="285">(Z49/Z47)-1</f>
        <v>2.5023982458544536E-2</v>
      </c>
      <c r="AI49" s="111">
        <f t="shared" ref="AI49" si="286">(AA49/AA47)-1</f>
        <v>2.5036896479021742E-2</v>
      </c>
      <c r="AJ49" s="111">
        <f t="shared" ref="AJ49" si="287">(AB49/AB47)-1</f>
        <v>2.5036744209619322E-2</v>
      </c>
    </row>
    <row r="50" spans="1:36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  <c r="S50" s="82"/>
      <c r="T50" s="87"/>
      <c r="U50" s="2"/>
      <c r="V50" s="2"/>
      <c r="W50" s="31"/>
      <c r="X50" s="31"/>
      <c r="Y50" s="31"/>
      <c r="Z50" s="31"/>
      <c r="AA50" s="31"/>
      <c r="AB50" s="31"/>
      <c r="AC50" s="108"/>
      <c r="AF50" s="111">
        <f>(X49/W49)-1</f>
        <v>4.0003609348211899E-2</v>
      </c>
      <c r="AG50" s="111">
        <f t="shared" ref="AG50" si="288">(Y49/X49)-1</f>
        <v>3.9997686323278492E-2</v>
      </c>
      <c r="AH50" s="111">
        <f t="shared" ref="AH50" si="289">(Z49/Y49)-1</f>
        <v>3.9988876529477135E-2</v>
      </c>
      <c r="AI50" s="111">
        <f t="shared" ref="AI50" si="290">(AA49/Z49)-1</f>
        <v>4.0002139151826377E-2</v>
      </c>
      <c r="AJ50" s="111">
        <f t="shared" ref="AJ50" si="291">(AB49/AA49)-1</f>
        <v>4.0006170617576053E-2</v>
      </c>
    </row>
    <row r="51" spans="1:36" ht="10.5" customHeight="1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  <c r="L51" s="104">
        <f>(E51/E49)-1</f>
        <v>2.4411508282475625E-2</v>
      </c>
      <c r="M51" s="104">
        <f t="shared" ref="M51" si="292">(F51/F49)-1</f>
        <v>2.4411508282475625E-2</v>
      </c>
      <c r="N51" s="104">
        <f t="shared" ref="N51" si="293">(G51/G49)-1</f>
        <v>2.4411508282475403E-2</v>
      </c>
      <c r="O51" s="104">
        <f t="shared" ref="O51" si="294">(H51/H49)-1</f>
        <v>2.4411508282475181E-2</v>
      </c>
      <c r="P51" s="104">
        <f t="shared" ref="P51" si="295">(I51/I49)-1</f>
        <v>2.4411508282475181E-2</v>
      </c>
      <c r="Q51" s="104">
        <f t="shared" ref="Q51" si="296">(J51/J49)-1</f>
        <v>2.4411508282475181E-2</v>
      </c>
      <c r="S51" s="81">
        <v>23</v>
      </c>
      <c r="T51" s="87"/>
      <c r="U51" s="2"/>
      <c r="V51" s="2" t="s">
        <v>17</v>
      </c>
      <c r="W51" s="31">
        <f>ROUND(W49*(1+0.025),0)</f>
        <v>34078</v>
      </c>
      <c r="X51" s="31">
        <f>ROUND(W51*(1+0.04),0)</f>
        <v>35441</v>
      </c>
      <c r="Y51" s="31">
        <f t="shared" si="0"/>
        <v>36859</v>
      </c>
      <c r="Z51" s="31">
        <f t="shared" si="0"/>
        <v>38333</v>
      </c>
      <c r="AA51" s="31">
        <f t="shared" si="0"/>
        <v>39866</v>
      </c>
      <c r="AB51" s="31">
        <f t="shared" si="0"/>
        <v>41461</v>
      </c>
      <c r="AC51" s="109">
        <f>AB51-ROUND(J51,0)</f>
        <v>-32</v>
      </c>
      <c r="AE51" s="111">
        <f>(W51/W49)-1</f>
        <v>2.4994736367190962E-2</v>
      </c>
      <c r="AF51" s="111">
        <f t="shared" ref="AF51" si="297">(X51/X49)-1</f>
        <v>2.4987708592416835E-2</v>
      </c>
      <c r="AG51" s="111">
        <f t="shared" ref="AG51" si="298">(Y51/Y49)-1</f>
        <v>2.4999999999999911E-2</v>
      </c>
      <c r="AH51" s="111">
        <f t="shared" ref="AH51" si="299">(Z51/Z49)-1</f>
        <v>2.5001336969891375E-2</v>
      </c>
      <c r="AI51" s="111">
        <f t="shared" ref="AI51" si="300">(AA51/AA49)-1</f>
        <v>2.49910011827017E-2</v>
      </c>
      <c r="AJ51" s="111">
        <f t="shared" ref="AJ51" si="301">(AB51/AB49)-1</f>
        <v>2.4993819530284345E-2</v>
      </c>
    </row>
    <row r="52" spans="1:36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  <c r="S52" s="81"/>
      <c r="T52" s="87"/>
      <c r="U52" s="2"/>
      <c r="V52" s="2"/>
      <c r="W52" s="31"/>
      <c r="X52" s="31"/>
      <c r="Y52" s="31"/>
      <c r="Z52" s="31"/>
      <c r="AA52" s="31"/>
      <c r="AB52" s="31"/>
      <c r="AC52" s="108"/>
      <c r="AF52" s="111">
        <f>(X51/W51)-1</f>
        <v>3.9996478666588509E-2</v>
      </c>
      <c r="AG52" s="111">
        <f t="shared" ref="AG52" si="302">(Y51/X51)-1</f>
        <v>4.001015772692651E-2</v>
      </c>
      <c r="AH52" s="111">
        <f t="shared" ref="AH52" si="303">(Z51/Y51)-1</f>
        <v>3.9990233050272606E-2</v>
      </c>
      <c r="AI52" s="111">
        <f t="shared" ref="AI52" si="304">(AA51/Z51)-1</f>
        <v>3.9991652101322606E-2</v>
      </c>
      <c r="AJ52" s="111">
        <f t="shared" ref="AJ52" si="305">(AB51/AA51)-1</f>
        <v>4.0009030251342059E-2</v>
      </c>
    </row>
    <row r="53" spans="1:36" ht="10.5" customHeight="1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  <c r="L53" s="104">
        <f>(E53/E51)-1</f>
        <v>2.5531914893617058E-2</v>
      </c>
      <c r="M53" s="104">
        <f t="shared" ref="M53" si="306">(F53/F51)-1</f>
        <v>2.5531914893617058E-2</v>
      </c>
      <c r="N53" s="104">
        <f t="shared" ref="N53" si="307">(G53/G51)-1</f>
        <v>2.553191489361728E-2</v>
      </c>
      <c r="O53" s="104">
        <f t="shared" ref="O53" si="308">(H53/H51)-1</f>
        <v>2.553191489361728E-2</v>
      </c>
      <c r="P53" s="104">
        <f t="shared" ref="P53" si="309">(I53/I51)-1</f>
        <v>2.5531914893617058E-2</v>
      </c>
      <c r="Q53" s="104">
        <f t="shared" ref="Q53" si="310">(J53/J51)-1</f>
        <v>2.5531914893617058E-2</v>
      </c>
      <c r="S53" s="81">
        <v>24</v>
      </c>
      <c r="T53" s="87"/>
      <c r="U53" s="2"/>
      <c r="V53" s="2" t="s">
        <v>17</v>
      </c>
      <c r="W53" s="31">
        <f>ROUND(W51*(1+0.025),0)</f>
        <v>34930</v>
      </c>
      <c r="X53" s="31">
        <f>ROUND(W53*(1+0.04),0)</f>
        <v>36327</v>
      </c>
      <c r="Y53" s="31">
        <f t="shared" si="0"/>
        <v>37780</v>
      </c>
      <c r="Z53" s="31">
        <f t="shared" si="0"/>
        <v>39291</v>
      </c>
      <c r="AA53" s="31">
        <f t="shared" si="0"/>
        <v>40863</v>
      </c>
      <c r="AB53" s="31">
        <f t="shared" si="0"/>
        <v>42498</v>
      </c>
      <c r="AC53" s="109">
        <f>AB53-ROUND(J53,0)</f>
        <v>-54</v>
      </c>
      <c r="AE53" s="111">
        <f>(W53/W51)-1</f>
        <v>2.5001467222254936E-2</v>
      </c>
      <c r="AF53" s="111">
        <f t="shared" ref="AF53" si="311">(X53/X51)-1</f>
        <v>2.4999294602296773E-2</v>
      </c>
      <c r="AG53" s="111">
        <f t="shared" ref="AG53" si="312">(Y53/Y51)-1</f>
        <v>2.4987113052443055E-2</v>
      </c>
      <c r="AH53" s="111">
        <f t="shared" ref="AH53" si="313">(Z53/Z51)-1</f>
        <v>2.4991521665405747E-2</v>
      </c>
      <c r="AI53" s="111">
        <f t="shared" ref="AI53" si="314">(AA53/AA51)-1</f>
        <v>2.5008779411026971E-2</v>
      </c>
      <c r="AJ53" s="111">
        <f t="shared" ref="AJ53" si="315">(AB53/AB51)-1</f>
        <v>2.5011456549528521E-2</v>
      </c>
    </row>
    <row r="54" spans="1:36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  <c r="S54" s="82"/>
      <c r="T54" s="87"/>
      <c r="U54" s="2"/>
      <c r="V54" s="2"/>
      <c r="W54" s="31"/>
      <c r="X54" s="31"/>
      <c r="Y54" s="31"/>
      <c r="Z54" s="31"/>
      <c r="AA54" s="31"/>
      <c r="AB54" s="31"/>
      <c r="AC54" s="108"/>
      <c r="AF54" s="111">
        <f>(X53/W53)-1</f>
        <v>3.9994274262811436E-2</v>
      </c>
      <c r="AG54" s="111">
        <f t="shared" ref="AG54" si="316">(Y53/X53)-1</f>
        <v>3.9997797781264666E-2</v>
      </c>
      <c r="AH54" s="111">
        <f t="shared" ref="AH54" si="317">(Z53/Y53)-1</f>
        <v>3.9994706193753338E-2</v>
      </c>
      <c r="AI54" s="111">
        <f t="shared" ref="AI54" si="318">(AA53/Z53)-1</f>
        <v>4.000916240360386E-2</v>
      </c>
      <c r="AJ54" s="111">
        <f t="shared" ref="AJ54" si="319">(AB53/AA53)-1</f>
        <v>4.0011746567799822E-2</v>
      </c>
    </row>
    <row r="55" spans="1:36" ht="10.5" customHeight="1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  <c r="L55" s="104">
        <f>(E55/E53)-1</f>
        <v>2.406639004149369E-2</v>
      </c>
      <c r="M55" s="104">
        <f t="shared" ref="M55" si="320">(F55/F53)-1</f>
        <v>2.406639004149369E-2</v>
      </c>
      <c r="N55" s="104">
        <f t="shared" ref="N55" si="321">(G55/G53)-1</f>
        <v>2.406639004149369E-2</v>
      </c>
      <c r="O55" s="104">
        <f t="shared" ref="O55" si="322">(H55/H53)-1</f>
        <v>2.406639004149369E-2</v>
      </c>
      <c r="P55" s="104">
        <f t="shared" ref="P55" si="323">(I55/I53)-1</f>
        <v>2.4066390041493912E-2</v>
      </c>
      <c r="Q55" s="104">
        <f t="shared" ref="Q55" si="324">(J55/J53)-1</f>
        <v>2.4066390041493912E-2</v>
      </c>
      <c r="S55" s="81">
        <v>25</v>
      </c>
      <c r="T55" s="87"/>
      <c r="U55" s="2"/>
      <c r="V55" s="2" t="s">
        <v>17</v>
      </c>
      <c r="W55" s="31">
        <f>ROUND(W53*(1+0.025),0)</f>
        <v>35803</v>
      </c>
      <c r="X55" s="31">
        <f>ROUND(W55*(1+0.04),0)</f>
        <v>37235</v>
      </c>
      <c r="Y55" s="31">
        <f t="shared" si="0"/>
        <v>38724</v>
      </c>
      <c r="Z55" s="31">
        <f t="shared" si="0"/>
        <v>40273</v>
      </c>
      <c r="AA55" s="31">
        <f t="shared" si="0"/>
        <v>41884</v>
      </c>
      <c r="AB55" s="31">
        <f t="shared" si="0"/>
        <v>43559</v>
      </c>
      <c r="AC55" s="109">
        <f>AB55-ROUND(J55,0)</f>
        <v>-17</v>
      </c>
      <c r="AE55" s="111">
        <f>(W55/W53)-1</f>
        <v>2.4992842828514217E-2</v>
      </c>
      <c r="AF55" s="111">
        <f t="shared" ref="AF55" si="325">(X55/X53)-1</f>
        <v>2.4995182646516456E-2</v>
      </c>
      <c r="AG55" s="111">
        <f t="shared" ref="AG55" si="326">(Y55/Y53)-1</f>
        <v>2.4986765484383167E-2</v>
      </c>
      <c r="AH55" s="111">
        <f t="shared" ref="AH55" si="327">(Z55/Z53)-1</f>
        <v>2.4993000941691434E-2</v>
      </c>
      <c r="AI55" s="111">
        <f t="shared" ref="AI55" si="328">(AA55/AA53)-1</f>
        <v>2.4985928590656625E-2</v>
      </c>
      <c r="AJ55" s="111">
        <f t="shared" ref="AJ55" si="329">(AB55/AB53)-1</f>
        <v>2.4965880747329194E-2</v>
      </c>
    </row>
    <row r="56" spans="1:36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  <c r="S56" s="81"/>
      <c r="T56" s="87"/>
      <c r="U56" s="2"/>
      <c r="V56" s="2"/>
      <c r="W56" s="31"/>
      <c r="X56" s="31"/>
      <c r="Y56" s="31"/>
      <c r="Z56" s="31"/>
      <c r="AA56" s="31"/>
      <c r="AB56" s="31"/>
      <c r="AC56" s="108"/>
      <c r="AF56" s="111">
        <f>(X55/W55)-1</f>
        <v>3.9996648325559381E-2</v>
      </c>
      <c r="AG56" s="111">
        <f t="shared" ref="AG56" si="330">(Y55/X55)-1</f>
        <v>3.9989257419094981E-2</v>
      </c>
      <c r="AH56" s="111">
        <f t="shared" ref="AH56" si="331">(Z55/Y55)-1</f>
        <v>4.0001032951141324E-2</v>
      </c>
      <c r="AI56" s="111">
        <f t="shared" ref="AI56" si="332">(AA55/Z55)-1</f>
        <v>4.0001986442529835E-2</v>
      </c>
      <c r="AJ56" s="111">
        <f t="shared" ref="AJ56" si="333">(AB55/AA55)-1</f>
        <v>3.9991404832394162E-2</v>
      </c>
    </row>
    <row r="57" spans="1:36" ht="10.5" customHeight="1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  <c r="L57" s="104">
        <f>(E57/E55)-1</f>
        <v>2.5121555915721405E-2</v>
      </c>
      <c r="M57" s="104">
        <f t="shared" ref="M57" si="334">(F57/F55)-1</f>
        <v>2.5121555915721183E-2</v>
      </c>
      <c r="N57" s="104">
        <f t="shared" ref="N57" si="335">(G57/G55)-1</f>
        <v>2.5121555915721183E-2</v>
      </c>
      <c r="O57" s="104">
        <f t="shared" ref="O57" si="336">(H57/H55)-1</f>
        <v>2.5121555915721183E-2</v>
      </c>
      <c r="P57" s="104">
        <f t="shared" ref="P57" si="337">(I57/I55)-1</f>
        <v>2.5121555915721183E-2</v>
      </c>
      <c r="Q57" s="104">
        <f t="shared" ref="Q57" si="338">(J57/J55)-1</f>
        <v>2.5121555915721405E-2</v>
      </c>
      <c r="S57" s="81">
        <v>26</v>
      </c>
      <c r="T57" s="87"/>
      <c r="U57" s="2"/>
      <c r="V57" s="2" t="s">
        <v>17</v>
      </c>
      <c r="W57" s="31">
        <f>ROUND(W55*(1+0.025),0)</f>
        <v>36698</v>
      </c>
      <c r="X57" s="31">
        <f>ROUND(W57*(1+0.04),0)</f>
        <v>38166</v>
      </c>
      <c r="Y57" s="31">
        <f t="shared" si="0"/>
        <v>39693</v>
      </c>
      <c r="Z57" s="31">
        <f t="shared" si="0"/>
        <v>41281</v>
      </c>
      <c r="AA57" s="31">
        <f t="shared" si="0"/>
        <v>42932</v>
      </c>
      <c r="AB57" s="31">
        <f t="shared" si="0"/>
        <v>44649</v>
      </c>
      <c r="AC57" s="109">
        <f>AB57-ROUND(J57,0)</f>
        <v>-22</v>
      </c>
      <c r="AE57" s="111">
        <f>(W57/W55)-1</f>
        <v>2.4997905203474557E-2</v>
      </c>
      <c r="AF57" s="111">
        <f t="shared" ref="AF57" si="339">(X57/X55)-1</f>
        <v>2.5003357056532893E-2</v>
      </c>
      <c r="AG57" s="111">
        <f t="shared" ref="AG57" si="340">(Y57/Y55)-1</f>
        <v>2.5023241400681684E-2</v>
      </c>
      <c r="AH57" s="111">
        <f t="shared" ref="AH57" si="341">(Z57/Z55)-1</f>
        <v>2.5029175874655474E-2</v>
      </c>
      <c r="AI57" s="111">
        <f t="shared" ref="AI57" si="342">(AA57/AA55)-1</f>
        <v>2.5021487919014485E-2</v>
      </c>
      <c r="AJ57" s="111">
        <f t="shared" ref="AJ57" si="343">(AB57/AB55)-1</f>
        <v>2.5023531302371449E-2</v>
      </c>
    </row>
    <row r="58" spans="1:36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  <c r="S58" s="82"/>
      <c r="T58" s="87"/>
      <c r="U58" s="2"/>
      <c r="V58" s="2"/>
      <c r="W58" s="31"/>
      <c r="X58" s="31"/>
      <c r="Y58" s="31"/>
      <c r="Z58" s="31"/>
      <c r="AA58" s="31"/>
      <c r="AB58" s="31"/>
      <c r="AC58" s="108"/>
      <c r="AF58" s="111">
        <f>(X57/W57)-1</f>
        <v>4.0002179955310968E-2</v>
      </c>
      <c r="AG58" s="111">
        <f t="shared" ref="AG58" si="344">(Y57/X57)-1</f>
        <v>4.0009432479169993E-2</v>
      </c>
      <c r="AH58" s="111">
        <f t="shared" ref="AH58" si="345">(Z57/Y57)-1</f>
        <v>4.0007054140528631E-2</v>
      </c>
      <c r="AI58" s="111">
        <f t="shared" ref="AI58" si="346">(AA57/Z57)-1</f>
        <v>3.9994186187350067E-2</v>
      </c>
      <c r="AJ58" s="111">
        <f t="shared" ref="AJ58" si="347">(AB57/AA57)-1</f>
        <v>3.9993478058324872E-2</v>
      </c>
    </row>
    <row r="59" spans="1:36" ht="10.5" customHeight="1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  <c r="L59" s="104">
        <f>(E59/E57)-1</f>
        <v>2.5296442687747112E-2</v>
      </c>
      <c r="M59" s="104">
        <f t="shared" ref="M59" si="348">(F59/F57)-1</f>
        <v>2.5296442687747112E-2</v>
      </c>
      <c r="N59" s="104">
        <f t="shared" ref="N59" si="349">(G59/G57)-1</f>
        <v>2.5296442687747112E-2</v>
      </c>
      <c r="O59" s="104">
        <f t="shared" ref="O59" si="350">(H59/H57)-1</f>
        <v>2.5296442687747112E-2</v>
      </c>
      <c r="P59" s="104">
        <f t="shared" ref="P59" si="351">(I59/I57)-1</f>
        <v>2.5296442687747112E-2</v>
      </c>
      <c r="Q59" s="104">
        <f t="shared" ref="Q59" si="352">(J59/J57)-1</f>
        <v>2.5296442687747112E-2</v>
      </c>
      <c r="S59" s="81">
        <v>27</v>
      </c>
      <c r="T59" s="87"/>
      <c r="U59" s="2"/>
      <c r="V59" s="2" t="s">
        <v>17</v>
      </c>
      <c r="W59" s="31">
        <f>ROUND(W57*(1+0.025),0)</f>
        <v>37615</v>
      </c>
      <c r="X59" s="31">
        <f>ROUND(W59*(1+0.04),0)</f>
        <v>39120</v>
      </c>
      <c r="Y59" s="31">
        <f t="shared" si="0"/>
        <v>40685</v>
      </c>
      <c r="Z59" s="31">
        <f t="shared" si="0"/>
        <v>42312</v>
      </c>
      <c r="AA59" s="31">
        <f t="shared" si="0"/>
        <v>44004</v>
      </c>
      <c r="AB59" s="31">
        <f t="shared" si="0"/>
        <v>45764</v>
      </c>
      <c r="AC59" s="109">
        <f>AB59-ROUND(J59,0)</f>
        <v>-37</v>
      </c>
      <c r="AE59" s="111">
        <f>(W59/W57)-1</f>
        <v>2.4987737751376082E-2</v>
      </c>
      <c r="AF59" s="111">
        <f t="shared" ref="AF59" si="353">(X59/X57)-1</f>
        <v>2.4996069800345966E-2</v>
      </c>
      <c r="AG59" s="111">
        <f t="shared" ref="AG59" si="354">(Y59/Y57)-1</f>
        <v>2.499181215831503E-2</v>
      </c>
      <c r="AH59" s="111">
        <f t="shared" ref="AH59" si="355">(Z59/Z57)-1</f>
        <v>2.4975170175141059E-2</v>
      </c>
      <c r="AI59" s="111">
        <f t="shared" ref="AI59" si="356">(AA59/AA57)-1</f>
        <v>2.4969719556507952E-2</v>
      </c>
      <c r="AJ59" s="111">
        <f t="shared" ref="AJ59" si="357">(AB59/AB57)-1</f>
        <v>2.4972563775224499E-2</v>
      </c>
    </row>
    <row r="60" spans="1:36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  <c r="S60" s="82"/>
      <c r="T60" s="87"/>
      <c r="U60" s="2"/>
      <c r="V60" s="2"/>
      <c r="W60" s="31"/>
      <c r="X60" s="31"/>
      <c r="Y60" s="31"/>
      <c r="Z60" s="31"/>
      <c r="AA60" s="31"/>
      <c r="AB60" s="31"/>
      <c r="AC60" s="108"/>
      <c r="AF60" s="111">
        <f>(X59/W59)-1</f>
        <v>4.0010634055563044E-2</v>
      </c>
      <c r="AG60" s="111">
        <f t="shared" ref="AG60" si="358">(Y59/X59)-1</f>
        <v>4.000511247443761E-2</v>
      </c>
      <c r="AH60" s="111">
        <f t="shared" ref="AH60" si="359">(Z59/Y59)-1</f>
        <v>3.9990168366719869E-2</v>
      </c>
      <c r="AI60" s="111">
        <f t="shared" ref="AI60" si="360">(AA59/Z59)-1</f>
        <v>3.9988655700510467E-2</v>
      </c>
      <c r="AJ60" s="111">
        <f t="shared" ref="AJ60" si="361">(AB59/AA59)-1</f>
        <v>3.9996363966912085E-2</v>
      </c>
    </row>
    <row r="61" spans="1:36" ht="10.5" customHeight="1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  <c r="L61" s="104">
        <f>(E61/E59)-1</f>
        <v>2.5443330763299743E-2</v>
      </c>
      <c r="M61" s="104">
        <f t="shared" ref="M61" si="362">(F61/F59)-1</f>
        <v>2.5443330763299965E-2</v>
      </c>
      <c r="N61" s="104">
        <f t="shared" ref="N61" si="363">(G61/G59)-1</f>
        <v>2.5443330763299743E-2</v>
      </c>
      <c r="O61" s="104">
        <f t="shared" ref="O61" si="364">(H61/H59)-1</f>
        <v>2.5443330763299743E-2</v>
      </c>
      <c r="P61" s="104">
        <f t="shared" ref="P61" si="365">(I61/I59)-1</f>
        <v>2.5443330763299743E-2</v>
      </c>
      <c r="Q61" s="104">
        <f t="shared" ref="Q61" si="366">(J61/J59)-1</f>
        <v>2.5443330763299743E-2</v>
      </c>
      <c r="S61" s="81">
        <v>28</v>
      </c>
      <c r="T61" s="87"/>
      <c r="U61" s="2"/>
      <c r="V61" s="2" t="s">
        <v>17</v>
      </c>
      <c r="W61" s="31">
        <f>ROUND(W59*(1+0.025),0)</f>
        <v>38555</v>
      </c>
      <c r="X61" s="31">
        <f>ROUND(W61*(1+0.04),0)</f>
        <v>40097</v>
      </c>
      <c r="Y61" s="31">
        <f t="shared" si="0"/>
        <v>41701</v>
      </c>
      <c r="Z61" s="31">
        <f t="shared" si="0"/>
        <v>43369</v>
      </c>
      <c r="AA61" s="31">
        <f t="shared" si="0"/>
        <v>45104</v>
      </c>
      <c r="AB61" s="31">
        <f t="shared" si="0"/>
        <v>46908</v>
      </c>
      <c r="AC61" s="109">
        <f>AB61-ROUND(J61,0)</f>
        <v>-58</v>
      </c>
      <c r="AE61" s="111">
        <f>(W61/W59)-1</f>
        <v>2.4990030572909827E-2</v>
      </c>
      <c r="AF61" s="111">
        <f t="shared" ref="AF61" si="367">(X61/X59)-1</f>
        <v>2.4974437627811819E-2</v>
      </c>
      <c r="AG61" s="111">
        <f t="shared" ref="AG61" si="368">(Y61/Y59)-1</f>
        <v>2.4972348531399735E-2</v>
      </c>
      <c r="AH61" s="111">
        <f t="shared" ref="AH61" si="369">(Z61/Z59)-1</f>
        <v>2.498109283418426E-2</v>
      </c>
      <c r="AI61" s="111">
        <f t="shared" ref="AI61" si="370">(AA61/AA59)-1</f>
        <v>2.4997727479320053E-2</v>
      </c>
      <c r="AJ61" s="111">
        <f t="shared" ref="AJ61" si="371">(AB61/AB59)-1</f>
        <v>2.4997814876321911E-2</v>
      </c>
    </row>
    <row r="62" spans="1:36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  <c r="S62" s="81"/>
      <c r="T62" s="24"/>
      <c r="U62" s="2"/>
      <c r="V62" s="2"/>
      <c r="W62" s="31"/>
      <c r="X62" s="31"/>
      <c r="Y62" s="31"/>
      <c r="Z62" s="31"/>
      <c r="AA62" s="31"/>
      <c r="AB62" s="31"/>
      <c r="AC62" s="108"/>
      <c r="AF62" s="111">
        <f>(X61/W61)-1</f>
        <v>3.9994812605368857E-2</v>
      </c>
      <c r="AG62" s="111">
        <f t="shared" ref="AG62" si="372">(Y61/X61)-1</f>
        <v>4.0002992742599108E-2</v>
      </c>
      <c r="AH62" s="111">
        <f t="shared" ref="AH62" si="373">(Z61/Y61)-1</f>
        <v>3.999904079038874E-2</v>
      </c>
      <c r="AI62" s="111">
        <f t="shared" ref="AI62" si="374">(AA61/Z61)-1</f>
        <v>4.000553390670758E-2</v>
      </c>
      <c r="AJ62" s="111">
        <f t="shared" ref="AJ62" si="375">(AB61/AA61)-1</f>
        <v>3.9996452642781177E-2</v>
      </c>
    </row>
    <row r="63" spans="1:36" ht="10.5" customHeight="1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  <c r="L63" s="104">
        <f>(E63/E61)-1</f>
        <v>2.4812030075187952E-2</v>
      </c>
      <c r="M63" s="104">
        <f t="shared" ref="M63" si="376">(F63/F61)-1</f>
        <v>2.4812030075187952E-2</v>
      </c>
      <c r="N63" s="104">
        <f t="shared" ref="N63" si="377">(G63/G61)-1</f>
        <v>2.4812030075187952E-2</v>
      </c>
      <c r="O63" s="104">
        <f t="shared" ref="O63" si="378">(H63/H61)-1</f>
        <v>2.4812030075187952E-2</v>
      </c>
      <c r="P63" s="104">
        <f t="shared" ref="P63" si="379">(I63/I61)-1</f>
        <v>2.4812030075187952E-2</v>
      </c>
      <c r="Q63" s="104">
        <f t="shared" ref="Q63" si="380">(J63/J61)-1</f>
        <v>2.4812030075187952E-2</v>
      </c>
      <c r="S63" s="81">
        <v>29</v>
      </c>
      <c r="T63" s="26"/>
      <c r="U63" s="2"/>
      <c r="V63" s="2" t="s">
        <v>17</v>
      </c>
      <c r="W63" s="31">
        <f>ROUND(W61*(1+0.025),0)</f>
        <v>39519</v>
      </c>
      <c r="X63" s="31">
        <f>ROUND(W63*(1+0.04),0)</f>
        <v>41100</v>
      </c>
      <c r="Y63" s="31">
        <f t="shared" si="0"/>
        <v>42744</v>
      </c>
      <c r="Z63" s="31">
        <f t="shared" si="0"/>
        <v>44454</v>
      </c>
      <c r="AA63" s="31">
        <f t="shared" si="0"/>
        <v>46232</v>
      </c>
      <c r="AB63" s="31">
        <f t="shared" si="0"/>
        <v>48081</v>
      </c>
      <c r="AC63" s="109">
        <f>AB63-ROUND(J63,0)</f>
        <v>-51</v>
      </c>
      <c r="AE63" s="111">
        <f>(W63/W61)-1</f>
        <v>2.5003242121644398E-2</v>
      </c>
      <c r="AF63" s="111">
        <f t="shared" ref="AF63" si="381">(X63/X61)-1</f>
        <v>2.5014340224954523E-2</v>
      </c>
      <c r="AG63" s="111">
        <f t="shared" ref="AG63" si="382">(Y63/Y61)-1</f>
        <v>2.5011390614134044E-2</v>
      </c>
      <c r="AH63" s="111">
        <f t="shared" ref="AH63" si="383">(Z63/Z61)-1</f>
        <v>2.501786990707644E-2</v>
      </c>
      <c r="AI63" s="111">
        <f t="shared" ref="AI63" si="384">(AA63/AA61)-1</f>
        <v>2.5008868393047168E-2</v>
      </c>
      <c r="AJ63" s="111">
        <f t="shared" ref="AJ63" si="385">(AB63/AB61)-1</f>
        <v>2.5006395497569667E-2</v>
      </c>
    </row>
    <row r="64" spans="1:36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  <c r="S64" s="82"/>
      <c r="T64" s="87"/>
      <c r="U64" s="2"/>
      <c r="V64" s="2"/>
      <c r="W64" s="31"/>
      <c r="X64" s="31"/>
      <c r="Y64" s="31"/>
      <c r="Z64" s="31"/>
      <c r="AA64" s="31"/>
      <c r="AB64" s="31"/>
      <c r="AC64" s="108"/>
      <c r="AF64" s="111">
        <f>(X63/W63)-1</f>
        <v>4.0006073028163724E-2</v>
      </c>
      <c r="AG64" s="111">
        <f t="shared" ref="AG64" si="386">(Y63/X63)-1</f>
        <v>4.0000000000000036E-2</v>
      </c>
      <c r="AH64" s="111">
        <f t="shared" ref="AH64" si="387">(Z63/Y63)-1</f>
        <v>4.000561482313314E-2</v>
      </c>
      <c r="AI64" s="111">
        <f t="shared" ref="AI64" si="388">(AA63/Z63)-1</f>
        <v>3.9996400773833596E-2</v>
      </c>
      <c r="AJ64" s="111">
        <f t="shared" ref="AJ64" si="389">(AB63/AA63)-1</f>
        <v>3.9993943588856107E-2</v>
      </c>
    </row>
    <row r="65" spans="1:36" ht="10.5" customHeight="1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  <c r="L65" s="104">
        <f>(E65/E63)-1</f>
        <v>2.4944974321350344E-2</v>
      </c>
      <c r="M65" s="104">
        <f t="shared" ref="M65" si="390">(F65/F63)-1</f>
        <v>2.4944974321350344E-2</v>
      </c>
      <c r="N65" s="104">
        <f t="shared" ref="N65" si="391">(G65/G63)-1</f>
        <v>2.4944974321350344E-2</v>
      </c>
      <c r="O65" s="104">
        <f t="shared" ref="O65" si="392">(H65/H63)-1</f>
        <v>2.4944974321350122E-2</v>
      </c>
      <c r="P65" s="104">
        <f t="shared" ref="P65" si="393">(I65/I63)-1</f>
        <v>2.4944974321350344E-2</v>
      </c>
      <c r="Q65" s="104">
        <f t="shared" ref="Q65" si="394">(J65/J63)-1</f>
        <v>2.4944974321350344E-2</v>
      </c>
      <c r="S65" s="81">
        <v>30</v>
      </c>
      <c r="T65" s="87"/>
      <c r="U65" s="2"/>
      <c r="V65" s="2" t="s">
        <v>17</v>
      </c>
      <c r="W65" s="31">
        <f>ROUND(W63*(1+0.025),0)</f>
        <v>40507</v>
      </c>
      <c r="X65" s="31">
        <f>ROUND(W65*(1+0.04),0)</f>
        <v>42127</v>
      </c>
      <c r="Y65" s="31">
        <f t="shared" si="0"/>
        <v>43812</v>
      </c>
      <c r="Z65" s="31">
        <f t="shared" si="0"/>
        <v>45564</v>
      </c>
      <c r="AA65" s="31">
        <f t="shared" si="0"/>
        <v>47387</v>
      </c>
      <c r="AB65" s="31">
        <f t="shared" si="0"/>
        <v>49282</v>
      </c>
      <c r="AC65" s="109">
        <f>AB65-ROUND(J65,0)</f>
        <v>-50</v>
      </c>
      <c r="AE65" s="111">
        <f>(W65/W63)-1</f>
        <v>2.5000632607100393E-2</v>
      </c>
      <c r="AF65" s="111">
        <f t="shared" ref="AF65" si="395">(X65/X63)-1</f>
        <v>2.4987834549878407E-2</v>
      </c>
      <c r="AG65" s="111">
        <f t="shared" ref="AG65" si="396">(Y65/Y63)-1</f>
        <v>2.4985962942167372E-2</v>
      </c>
      <c r="AH65" s="111">
        <f t="shared" ref="AH65" si="397">(Z65/Z63)-1</f>
        <v>2.4969631529221159E-2</v>
      </c>
      <c r="AI65" s="111">
        <f t="shared" ref="AI65" si="398">(AA65/AA63)-1</f>
        <v>2.4982695968160495E-2</v>
      </c>
      <c r="AJ65" s="111">
        <f t="shared" ref="AJ65" si="399">(AB65/AB63)-1</f>
        <v>2.4978681807782621E-2</v>
      </c>
    </row>
    <row r="66" spans="1:36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  <c r="S66" s="81"/>
      <c r="T66" s="87"/>
      <c r="U66" s="2"/>
      <c r="V66" s="2"/>
      <c r="W66" s="31"/>
      <c r="X66" s="31"/>
      <c r="Y66" s="31"/>
      <c r="Z66" s="31"/>
      <c r="AA66" s="31"/>
      <c r="AB66" s="31"/>
      <c r="AC66" s="108"/>
      <c r="AF66" s="111">
        <f>(X65/W65)-1</f>
        <v>3.9993087614486278E-2</v>
      </c>
      <c r="AG66" s="111">
        <f t="shared" ref="AG66" si="400">(Y65/X65)-1</f>
        <v>3.9998100980368934E-2</v>
      </c>
      <c r="AH66" s="111">
        <f t="shared" ref="AH66" si="401">(Z65/Y65)-1</f>
        <v>3.9989044097507476E-2</v>
      </c>
      <c r="AI66" s="111">
        <f t="shared" ref="AI66" si="402">(AA65/Z65)-1</f>
        <v>4.0009656746554212E-2</v>
      </c>
      <c r="AJ66" s="111">
        <f t="shared" ref="AJ66" si="403">(AB65/AA65)-1</f>
        <v>3.998987063962689E-2</v>
      </c>
    </row>
    <row r="67" spans="1:36" ht="11.1" customHeight="1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  <c r="L67" s="104">
        <f>(E67/E65)-1</f>
        <v>2.505368647100914E-2</v>
      </c>
      <c r="M67" s="104">
        <f t="shared" ref="M67" si="404">(F67/F65)-1</f>
        <v>2.505368647100914E-2</v>
      </c>
      <c r="N67" s="104">
        <f t="shared" ref="N67" si="405">(G67/G65)-1</f>
        <v>2.5053686471008918E-2</v>
      </c>
      <c r="O67" s="104">
        <f t="shared" ref="O67" si="406">(H67/H65)-1</f>
        <v>2.5053686471008918E-2</v>
      </c>
      <c r="P67" s="104">
        <f t="shared" ref="P67" si="407">(I67/I65)-1</f>
        <v>2.5053686471008918E-2</v>
      </c>
      <c r="Q67" s="104">
        <f t="shared" ref="Q67" si="408">(J67/J65)-1</f>
        <v>2.5053686471008918E-2</v>
      </c>
      <c r="S67" s="81">
        <v>31</v>
      </c>
      <c r="T67" s="87"/>
      <c r="U67" s="2"/>
      <c r="V67" s="2" t="s">
        <v>17</v>
      </c>
      <c r="W67" s="31">
        <f>ROUND(W65*(1+0.025),0)</f>
        <v>41520</v>
      </c>
      <c r="X67" s="31">
        <f>ROUND(W67*(1+0.04),0)</f>
        <v>43181</v>
      </c>
      <c r="Y67" s="31">
        <f t="shared" si="0"/>
        <v>44908</v>
      </c>
      <c r="Z67" s="31">
        <f t="shared" si="0"/>
        <v>46704</v>
      </c>
      <c r="AA67" s="31">
        <f t="shared" si="0"/>
        <v>48572</v>
      </c>
      <c r="AB67" s="31">
        <f t="shared" si="0"/>
        <v>50515</v>
      </c>
      <c r="AC67" s="109">
        <f>AB67-ROUND(J67,0)</f>
        <v>-53</v>
      </c>
      <c r="AD67" s="87"/>
      <c r="AE67" s="111">
        <f>(W67/W65)-1</f>
        <v>2.5008023304613936E-2</v>
      </c>
      <c r="AF67" s="111">
        <f t="shared" ref="AF67" si="409">(X67/X65)-1</f>
        <v>2.501958363994583E-2</v>
      </c>
      <c r="AG67" s="111">
        <f t="shared" ref="AG67" si="410">(Y67/Y65)-1</f>
        <v>2.5015977357801589E-2</v>
      </c>
      <c r="AH67" s="111">
        <f t="shared" ref="AH67" si="411">(Z67/Z65)-1</f>
        <v>2.5019752436133746E-2</v>
      </c>
      <c r="AI67" s="111">
        <f t="shared" ref="AI67" si="412">(AA67/AA65)-1</f>
        <v>2.5006858421085854E-2</v>
      </c>
      <c r="AJ67" s="111">
        <f t="shared" ref="AJ67" si="413">(AB67/AB65)-1</f>
        <v>2.5019276815064329E-2</v>
      </c>
    </row>
    <row r="68" spans="1:36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  <c r="S68" s="81"/>
      <c r="T68" s="87"/>
      <c r="U68" s="2"/>
      <c r="V68" s="2"/>
      <c r="W68" s="30"/>
      <c r="X68" s="31"/>
      <c r="Y68" s="31"/>
      <c r="Z68" s="31"/>
      <c r="AA68" s="31"/>
      <c r="AB68" s="31"/>
      <c r="AC68" s="108"/>
      <c r="AF68" s="111">
        <f>(X67/W67)-1</f>
        <v>4.0004816955683919E-2</v>
      </c>
      <c r="AG68" s="111">
        <f t="shared" ref="AG68" si="414">(Y67/X67)-1</f>
        <v>3.9994441999953612E-2</v>
      </c>
      <c r="AH68" s="111">
        <f t="shared" ref="AH68" si="415">(Z67/Y67)-1</f>
        <v>3.999287432083376E-2</v>
      </c>
      <c r="AI68" s="111">
        <f t="shared" ref="AI68" si="416">(AA67/Z67)-1</f>
        <v>3.9996574169236077E-2</v>
      </c>
      <c r="AJ68" s="111">
        <f t="shared" ref="AJ68" si="417">(AB67/AA67)-1</f>
        <v>4.0002470559169945E-2</v>
      </c>
    </row>
    <row r="69" spans="1:36" ht="10.5" customHeight="1" thickBot="1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418">E69*1.04</f>
        <v>44312.520337880167</v>
      </c>
      <c r="G69" s="32">
        <f t="shared" si="418"/>
        <v>46085.021151395376</v>
      </c>
      <c r="H69" s="32">
        <f t="shared" si="418"/>
        <v>47928.421997451194</v>
      </c>
      <c r="I69" s="32">
        <f t="shared" si="418"/>
        <v>49845.558877349242</v>
      </c>
      <c r="J69" s="32">
        <f t="shared" si="418"/>
        <v>51839.381232443215</v>
      </c>
      <c r="L69" s="104">
        <f>(E69/E67)-1</f>
        <v>2.5139664804469053E-2</v>
      </c>
      <c r="M69" s="104">
        <f t="shared" ref="M69:M70" si="419">(F69/F67)-1</f>
        <v>2.5139664804469053E-2</v>
      </c>
      <c r="N69" s="104">
        <f t="shared" ref="N69:N70" si="420">(G69/G67)-1</f>
        <v>2.5139664804469053E-2</v>
      </c>
      <c r="O69" s="104">
        <f t="shared" ref="O69:O70" si="421">(H69/H67)-1</f>
        <v>2.5139664804469275E-2</v>
      </c>
      <c r="P69" s="104">
        <f t="shared" ref="P69:P70" si="422">(I69/I67)-1</f>
        <v>2.5139664804469275E-2</v>
      </c>
      <c r="Q69" s="104">
        <f t="shared" ref="Q69:Q70" si="423">(J69/J67)-1</f>
        <v>2.5139664804469275E-2</v>
      </c>
      <c r="S69" s="84">
        <v>32</v>
      </c>
      <c r="T69" s="24"/>
      <c r="U69" s="6"/>
      <c r="V69" s="6" t="s">
        <v>17</v>
      </c>
      <c r="W69" s="31">
        <f>ROUND(W67*(1+0.025),0)</f>
        <v>42558</v>
      </c>
      <c r="X69" s="31">
        <f>ROUND(W69*(1+0.04),0)</f>
        <v>44260</v>
      </c>
      <c r="Y69" s="31">
        <f t="shared" si="0"/>
        <v>46030</v>
      </c>
      <c r="Z69" s="31">
        <f t="shared" si="0"/>
        <v>47871</v>
      </c>
      <c r="AA69" s="31">
        <f t="shared" si="0"/>
        <v>49786</v>
      </c>
      <c r="AB69" s="31">
        <f t="shared" si="0"/>
        <v>51777</v>
      </c>
      <c r="AC69" s="109">
        <f>AB69-ROUND(J69,0)</f>
        <v>-62</v>
      </c>
      <c r="AE69" s="111">
        <f>(W69/W67)-1</f>
        <v>2.4999999999999911E-2</v>
      </c>
      <c r="AF69" s="111">
        <f t="shared" ref="AF69" si="424">(X69/X67)-1</f>
        <v>2.4987841874898775E-2</v>
      </c>
      <c r="AG69" s="111">
        <f t="shared" ref="AG69" si="425">(Y69/Y67)-1</f>
        <v>2.4984412576823711E-2</v>
      </c>
      <c r="AH69" s="111">
        <f t="shared" ref="AH69" si="426">(Z69/Z67)-1</f>
        <v>2.4987153134635065E-2</v>
      </c>
      <c r="AI69" s="111">
        <f t="shared" ref="AI69" si="427">(AA69/AA67)-1</f>
        <v>2.4993823602075249E-2</v>
      </c>
      <c r="AJ69" s="111">
        <f t="shared" ref="AJ69" si="428">(AB69/AB67)-1</f>
        <v>2.4982678412352799E-2</v>
      </c>
    </row>
    <row r="70" spans="1:36" ht="15" customHeight="1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418"/>
        <v>45429.389038494337</v>
      </c>
      <c r="G70" s="31">
        <f t="shared" si="418"/>
        <v>47246.564600034115</v>
      </c>
      <c r="H70" s="31">
        <f t="shared" si="418"/>
        <v>49136.427184035478</v>
      </c>
      <c r="I70" s="31">
        <f t="shared" si="418"/>
        <v>51101.884271396899</v>
      </c>
      <c r="J70" s="31">
        <f t="shared" si="418"/>
        <v>53145.959642252776</v>
      </c>
      <c r="L70" s="104">
        <f>(E70/E69)-1</f>
        <v>2.5204359673024923E-2</v>
      </c>
      <c r="M70" s="104">
        <f t="shared" ref="M70:Q70" si="429">(F70/F69)-1</f>
        <v>2.5204359673025145E-2</v>
      </c>
      <c r="N70" s="104">
        <f t="shared" si="429"/>
        <v>2.5204359673025145E-2</v>
      </c>
      <c r="O70" s="104">
        <f t="shared" si="429"/>
        <v>2.5204359673024923E-2</v>
      </c>
      <c r="P70" s="104">
        <f t="shared" si="429"/>
        <v>2.5204359673025145E-2</v>
      </c>
      <c r="Q70" s="104">
        <f t="shared" si="429"/>
        <v>2.5204359673024923E-2</v>
      </c>
      <c r="S70" s="81">
        <v>33</v>
      </c>
      <c r="T70" s="87"/>
      <c r="U70" s="2"/>
      <c r="V70" s="2" t="s">
        <v>17</v>
      </c>
      <c r="W70" s="31">
        <f>ROUND(W69*(1+0.025),0)</f>
        <v>43622</v>
      </c>
      <c r="X70" s="31">
        <f>ROUND(W70*(1+0.04),0)</f>
        <v>45367</v>
      </c>
      <c r="Y70" s="31">
        <f t="shared" si="0"/>
        <v>47182</v>
      </c>
      <c r="Z70" s="31">
        <f t="shared" si="0"/>
        <v>49069</v>
      </c>
      <c r="AA70" s="31">
        <f t="shared" si="0"/>
        <v>51032</v>
      </c>
      <c r="AB70" s="31">
        <f t="shared" si="0"/>
        <v>53073</v>
      </c>
      <c r="AC70" s="109">
        <f>AB70-ROUND(J70,0)</f>
        <v>-73</v>
      </c>
      <c r="AE70" s="111">
        <f>(W70/W69)-1</f>
        <v>2.5001174867240072E-2</v>
      </c>
      <c r="AF70" s="111">
        <f t="shared" ref="AF70" si="430">(X70/X69)-1</f>
        <v>2.5011296882060607E-2</v>
      </c>
      <c r="AG70" s="111">
        <f t="shared" ref="AG70" si="431">(Y70/Y69)-1</f>
        <v>2.5027156202476641E-2</v>
      </c>
      <c r="AH70" s="111">
        <f t="shared" ref="AH70" si="432">(Z70/Z69)-1</f>
        <v>2.5025589605397913E-2</v>
      </c>
      <c r="AI70" s="111">
        <f t="shared" ref="AI70" si="433">(AA70/AA69)-1</f>
        <v>2.5027116056722809E-2</v>
      </c>
      <c r="AJ70" s="111">
        <f t="shared" ref="AJ70" si="434">(AB70/AB69)-1</f>
        <v>2.5030418911871966E-2</v>
      </c>
    </row>
    <row r="71" spans="1:36" ht="10.5" customHeight="1">
      <c r="A71" s="82"/>
      <c r="B71" s="87"/>
      <c r="C71" s="2"/>
      <c r="D71" s="2"/>
      <c r="E71" s="31"/>
      <c r="F71" s="31"/>
      <c r="G71" s="31"/>
      <c r="H71" s="31"/>
      <c r="I71" s="31"/>
      <c r="J71" s="31"/>
      <c r="S71" s="82"/>
      <c r="T71" s="87"/>
      <c r="U71" s="2"/>
      <c r="V71" s="2"/>
      <c r="W71" s="31"/>
      <c r="X71" s="31"/>
      <c r="Y71" s="31"/>
      <c r="Z71" s="31"/>
      <c r="AA71" s="31"/>
      <c r="AB71" s="31"/>
      <c r="AC71" s="108"/>
      <c r="AF71" s="111">
        <f>(X70/W70)-1</f>
        <v>4.0002750905506312E-2</v>
      </c>
      <c r="AG71" s="111">
        <f t="shared" ref="AG71" si="435">(Y70/X70)-1</f>
        <v>4.0007053585205066E-2</v>
      </c>
      <c r="AH71" s="111">
        <f t="shared" ref="AH71" si="436">(Z70/Y70)-1</f>
        <v>3.9994065533466072E-2</v>
      </c>
      <c r="AI71" s="111">
        <f t="shared" ref="AI71" si="437">(AA70/Z70)-1</f>
        <v>4.0004891071756088E-2</v>
      </c>
      <c r="AJ71" s="111">
        <f t="shared" ref="AJ71" si="438">(AB70/AA70)-1</f>
        <v>3.9994513246590424E-2</v>
      </c>
    </row>
    <row r="72" spans="1:36" ht="10.5" customHeight="1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  <c r="L72" s="104">
        <f>(E72/E70)-1</f>
        <v>2.4584717607973205E-2</v>
      </c>
      <c r="M72" s="104">
        <f t="shared" ref="M72:Q72" si="439">(F72/F70)-1</f>
        <v>2.4584717607973205E-2</v>
      </c>
      <c r="N72" s="104">
        <f t="shared" si="439"/>
        <v>2.4584717607972983E-2</v>
      </c>
      <c r="O72" s="104">
        <f t="shared" si="439"/>
        <v>2.4584717607973205E-2</v>
      </c>
      <c r="P72" s="104">
        <f t="shared" si="439"/>
        <v>2.4584717607972983E-2</v>
      </c>
      <c r="Q72" s="104">
        <f t="shared" si="439"/>
        <v>2.4584717607972983E-2</v>
      </c>
      <c r="S72" s="81">
        <v>34</v>
      </c>
      <c r="T72" s="87"/>
      <c r="U72" s="2"/>
      <c r="V72" s="2" t="s">
        <v>17</v>
      </c>
      <c r="W72" s="31">
        <f>ROUND(W70*(1+0.025),0)</f>
        <v>44713</v>
      </c>
      <c r="X72" s="31">
        <f>ROUND(W72*(1+0.04),0)</f>
        <v>46502</v>
      </c>
      <c r="Y72" s="31">
        <f t="shared" si="0"/>
        <v>48362</v>
      </c>
      <c r="Z72" s="31">
        <f t="shared" si="0"/>
        <v>50296</v>
      </c>
      <c r="AA72" s="31">
        <f t="shared" si="0"/>
        <v>52308</v>
      </c>
      <c r="AB72" s="31">
        <f t="shared" si="0"/>
        <v>54400</v>
      </c>
      <c r="AC72" s="109">
        <f>AB72-ROUND(J72,0)</f>
        <v>-53</v>
      </c>
      <c r="AE72" s="111">
        <f>(W72/W70)-1</f>
        <v>2.5010315895648949E-2</v>
      </c>
      <c r="AF72" s="111">
        <f t="shared" ref="AF72" si="440">(X72/X70)-1</f>
        <v>2.5018185024356931E-2</v>
      </c>
      <c r="AG72" s="111">
        <f t="shared" ref="AG72" si="441">(Y72/Y70)-1</f>
        <v>2.5009537535500836E-2</v>
      </c>
      <c r="AH72" s="111">
        <f t="shared" ref="AH72" si="442">(Z72/Z70)-1</f>
        <v>2.5005604353053767E-2</v>
      </c>
      <c r="AI72" s="111">
        <f t="shared" ref="AI72" si="443">(AA72/AA70)-1</f>
        <v>2.5003919109578332E-2</v>
      </c>
      <c r="AJ72" s="111">
        <f t="shared" ref="AJ72" si="444">(AB72/AB70)-1</f>
        <v>2.5003297345166153E-2</v>
      </c>
    </row>
    <row r="73" spans="1:36" ht="10.5" customHeight="1">
      <c r="A73" s="82"/>
      <c r="B73" s="87"/>
      <c r="C73" s="2"/>
      <c r="D73" s="2"/>
      <c r="E73" s="30"/>
      <c r="F73" s="31"/>
      <c r="G73" s="31"/>
      <c r="H73" s="31"/>
      <c r="I73" s="31"/>
      <c r="J73" s="31"/>
      <c r="S73" s="82"/>
      <c r="T73" s="87"/>
      <c r="U73" s="2"/>
      <c r="V73" s="2"/>
      <c r="W73" s="30"/>
      <c r="X73" s="31"/>
      <c r="Y73" s="31"/>
      <c r="Z73" s="31"/>
      <c r="AA73" s="31"/>
      <c r="AB73" s="31"/>
      <c r="AC73" s="108"/>
      <c r="AF73" s="111">
        <f>(X72/W72)-1</f>
        <v>4.0010735132959052E-2</v>
      </c>
      <c r="AG73" s="111">
        <f t="shared" ref="AG73" si="445">(Y72/X72)-1</f>
        <v>3.9998279643886248E-2</v>
      </c>
      <c r="AH73" s="111">
        <f t="shared" ref="AH73" si="446">(Z72/Y72)-1</f>
        <v>3.9990074852156665E-2</v>
      </c>
      <c r="AI73" s="111">
        <f t="shared" ref="AI73" si="447">(AA72/Z72)-1</f>
        <v>4.0003181167488577E-2</v>
      </c>
      <c r="AJ73" s="111">
        <f t="shared" ref="AJ73" si="448">(AB72/AA72)-1</f>
        <v>3.9993882388927204E-2</v>
      </c>
    </row>
    <row r="74" spans="1:36" ht="10.5" customHeight="1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  <c r="L74" s="104">
        <f>(E74/E72)-1</f>
        <v>2.4643320363165744E-2</v>
      </c>
      <c r="M74" s="104">
        <f t="shared" ref="M74" si="449">(F74/F72)-1</f>
        <v>2.4643320363165744E-2</v>
      </c>
      <c r="N74" s="104">
        <f t="shared" ref="N74" si="450">(G74/G72)-1</f>
        <v>2.4643320363165744E-2</v>
      </c>
      <c r="O74" s="104">
        <f t="shared" ref="O74" si="451">(H74/H72)-1</f>
        <v>2.4643320363165744E-2</v>
      </c>
      <c r="P74" s="104">
        <f t="shared" ref="P74" si="452">(I74/I72)-1</f>
        <v>2.4643320363165966E-2</v>
      </c>
      <c r="Q74" s="104">
        <f t="shared" ref="Q74" si="453">(J74/J72)-1</f>
        <v>2.4643320363165966E-2</v>
      </c>
      <c r="S74" s="81">
        <v>35</v>
      </c>
      <c r="T74" s="87"/>
      <c r="U74" s="2"/>
      <c r="V74" s="2" t="s">
        <v>17</v>
      </c>
      <c r="W74" s="31">
        <f>ROUND(W72*(1+0.025),0)</f>
        <v>45831</v>
      </c>
      <c r="X74" s="31">
        <f>ROUND(W74*(1+0.04),0)</f>
        <v>47664</v>
      </c>
      <c r="Y74" s="31">
        <f t="shared" si="0"/>
        <v>49571</v>
      </c>
      <c r="Z74" s="31">
        <f t="shared" si="0"/>
        <v>51554</v>
      </c>
      <c r="AA74" s="31">
        <f t="shared" si="0"/>
        <v>53616</v>
      </c>
      <c r="AB74" s="31">
        <f t="shared" si="0"/>
        <v>55761</v>
      </c>
      <c r="AC74" s="109">
        <f>AB74-ROUND(J74,0)</f>
        <v>-33</v>
      </c>
      <c r="AE74" s="111">
        <f>(W74/W72)-1</f>
        <v>2.5003913850558002E-2</v>
      </c>
      <c r="AF74" s="111">
        <f t="shared" ref="AF74" si="454">(X74/X72)-1</f>
        <v>2.4988172551718257E-2</v>
      </c>
      <c r="AG74" s="111">
        <f t="shared" ref="AG74" si="455">(Y74/Y72)-1</f>
        <v>2.4998966130433065E-2</v>
      </c>
      <c r="AH74" s="111">
        <f t="shared" ref="AH74" si="456">(Z74/Z72)-1</f>
        <v>2.5011929378081721E-2</v>
      </c>
      <c r="AI74" s="111">
        <f t="shared" ref="AI74" si="457">(AA74/AA72)-1</f>
        <v>2.5005735260380746E-2</v>
      </c>
      <c r="AJ74" s="111">
        <f t="shared" ref="AJ74" si="458">(AB74/AB72)-1</f>
        <v>2.5018382352941071E-2</v>
      </c>
    </row>
    <row r="75" spans="1:36" ht="10.5" customHeight="1">
      <c r="A75" s="81"/>
      <c r="B75" s="87"/>
      <c r="C75" s="2"/>
      <c r="D75" s="2"/>
      <c r="E75" s="30"/>
      <c r="F75" s="31"/>
      <c r="G75" s="31"/>
      <c r="H75" s="31"/>
      <c r="I75" s="31"/>
      <c r="J75" s="31"/>
      <c r="S75" s="81"/>
      <c r="T75" s="87"/>
      <c r="U75" s="2"/>
      <c r="V75" s="2"/>
      <c r="W75" s="30"/>
      <c r="X75" s="31"/>
      <c r="Y75" s="31"/>
      <c r="Z75" s="31"/>
      <c r="AA75" s="31"/>
      <c r="AB75" s="31"/>
      <c r="AC75" s="108"/>
      <c r="AF75" s="111">
        <f>(X74/W74)-1</f>
        <v>3.999476336977148E-2</v>
      </c>
      <c r="AG75" s="111">
        <f t="shared" ref="AG75" si="459">(Y74/X74)-1</f>
        <v>4.0009231285666358E-2</v>
      </c>
      <c r="AH75" s="111">
        <f t="shared" ref="AH75" si="460">(Z74/Y74)-1</f>
        <v>4.0003227693611088E-2</v>
      </c>
      <c r="AI75" s="111">
        <f t="shared" ref="AI75" si="461">(AA74/Z74)-1</f>
        <v>3.9996896458082798E-2</v>
      </c>
      <c r="AJ75" s="111">
        <f t="shared" ref="AJ75" si="462">(AB74/AA74)-1</f>
        <v>4.0006714413607813E-2</v>
      </c>
    </row>
    <row r="76" spans="1:36" ht="10.5" customHeight="1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  <c r="L76" s="104">
        <f>(E76/E74)-1</f>
        <v>2.5949367088606623E-2</v>
      </c>
      <c r="M76" s="104">
        <f t="shared" ref="M76" si="463">(F76/F74)-1</f>
        <v>2.5949367088606623E-2</v>
      </c>
      <c r="N76" s="104">
        <f t="shared" ref="N76" si="464">(G76/G74)-1</f>
        <v>2.5949367088606623E-2</v>
      </c>
      <c r="O76" s="104">
        <f t="shared" ref="O76" si="465">(H76/H74)-1</f>
        <v>2.5949367088606623E-2</v>
      </c>
      <c r="P76" s="104">
        <f t="shared" ref="P76" si="466">(I76/I74)-1</f>
        <v>2.5949367088606623E-2</v>
      </c>
      <c r="Q76" s="104">
        <f t="shared" ref="Q76" si="467">(J76/J74)-1</f>
        <v>2.5949367088606623E-2</v>
      </c>
      <c r="S76" s="81">
        <v>36</v>
      </c>
      <c r="T76" s="87"/>
      <c r="U76" s="2"/>
      <c r="V76" s="2" t="s">
        <v>17</v>
      </c>
      <c r="W76" s="31">
        <f>ROUND(W74*(1+0.025),0)</f>
        <v>46977</v>
      </c>
      <c r="X76" s="31">
        <f>ROUND(W76*(1+0.04),0)</f>
        <v>48856</v>
      </c>
      <c r="Y76" s="31">
        <f t="shared" si="0"/>
        <v>50810</v>
      </c>
      <c r="Z76" s="31">
        <f t="shared" si="0"/>
        <v>52842</v>
      </c>
      <c r="AA76" s="31">
        <f t="shared" si="0"/>
        <v>54956</v>
      </c>
      <c r="AB76" s="31">
        <f t="shared" si="0"/>
        <v>57154</v>
      </c>
      <c r="AC76" s="109">
        <f>AB76-ROUND(J76,0)</f>
        <v>-88</v>
      </c>
      <c r="AE76" s="111">
        <f>(W76/W74)-1</f>
        <v>2.5004909340839099E-2</v>
      </c>
      <c r="AF76" s="111">
        <f t="shared" ref="AF76" si="468">(X76/X74)-1</f>
        <v>2.5008392077878527E-2</v>
      </c>
      <c r="AG76" s="111">
        <f t="shared" ref="AG76" si="469">(Y76/Y74)-1</f>
        <v>2.4994452401605693E-2</v>
      </c>
      <c r="AH76" s="111">
        <f t="shared" ref="AH76" si="470">(Z76/Z74)-1</f>
        <v>2.4983512433564892E-2</v>
      </c>
      <c r="AI76" s="111">
        <f t="shared" ref="AI76" si="471">(AA76/AA74)-1</f>
        <v>2.4992539540435788E-2</v>
      </c>
      <c r="AJ76" s="111">
        <f t="shared" ref="AJ76" si="472">(AB76/AB74)-1</f>
        <v>2.4981617976722159E-2</v>
      </c>
    </row>
    <row r="77" spans="1:36" ht="10.5" customHeight="1">
      <c r="A77" s="82"/>
      <c r="B77" s="87"/>
      <c r="C77" s="2"/>
      <c r="D77" s="2"/>
      <c r="E77" s="30"/>
      <c r="F77" s="31"/>
      <c r="G77" s="31"/>
      <c r="H77" s="31"/>
      <c r="I77" s="31"/>
      <c r="J77" s="31"/>
      <c r="S77" s="82"/>
      <c r="T77" s="87"/>
      <c r="U77" s="2"/>
      <c r="V77" s="2"/>
      <c r="W77" s="30"/>
      <c r="X77" s="31"/>
      <c r="Y77" s="31"/>
      <c r="Z77" s="31"/>
      <c r="AA77" s="31"/>
      <c r="AB77" s="31"/>
      <c r="AC77" s="108"/>
      <c r="AF77" s="111">
        <f>(X76/W76)-1</f>
        <v>3.9998297038976505E-2</v>
      </c>
      <c r="AG77" s="111">
        <f t="shared" ref="AG77" si="473">(Y76/X76)-1</f>
        <v>3.9995087604388413E-2</v>
      </c>
      <c r="AH77" s="111">
        <f t="shared" ref="AH77" si="474">(Z76/Y76)-1</f>
        <v>3.9992127533950095E-2</v>
      </c>
      <c r="AI77" s="111">
        <f t="shared" ref="AI77" si="475">(AA76/Z76)-1</f>
        <v>4.0006055788955663E-2</v>
      </c>
      <c r="AJ77" s="111">
        <f t="shared" ref="AJ77" si="476">(AB76/AA76)-1</f>
        <v>3.9995632869932241E-2</v>
      </c>
    </row>
    <row r="78" spans="1:36" ht="10.5" customHeight="1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  <c r="L78" s="104">
        <f>(E78/E76)-1</f>
        <v>2.405922270203642E-2</v>
      </c>
      <c r="M78" s="104">
        <f t="shared" ref="M78" si="477">(F78/F76)-1</f>
        <v>2.405922270203642E-2</v>
      </c>
      <c r="N78" s="104">
        <f t="shared" ref="N78" si="478">(G78/G76)-1</f>
        <v>2.405922270203642E-2</v>
      </c>
      <c r="O78" s="104">
        <f t="shared" ref="O78" si="479">(H78/H76)-1</f>
        <v>2.405922270203642E-2</v>
      </c>
      <c r="P78" s="104">
        <f t="shared" ref="P78" si="480">(I78/I76)-1</f>
        <v>2.405922270203642E-2</v>
      </c>
      <c r="Q78" s="104">
        <f t="shared" ref="Q78" si="481">(J78/J76)-1</f>
        <v>2.405922270203642E-2</v>
      </c>
      <c r="S78" s="81">
        <v>37</v>
      </c>
      <c r="T78" s="87"/>
      <c r="U78" s="2"/>
      <c r="V78" s="2" t="s">
        <v>17</v>
      </c>
      <c r="W78" s="31">
        <f>ROUND(W76*(1+0.025),0)</f>
        <v>48151</v>
      </c>
      <c r="X78" s="31">
        <f>ROUND(W78*(1+0.04),0)</f>
        <v>50077</v>
      </c>
      <c r="Y78" s="31">
        <f t="shared" si="0"/>
        <v>52080</v>
      </c>
      <c r="Z78" s="31">
        <f t="shared" si="0"/>
        <v>54163</v>
      </c>
      <c r="AA78" s="31">
        <f t="shared" si="0"/>
        <v>56330</v>
      </c>
      <c r="AB78" s="31">
        <f t="shared" si="0"/>
        <v>58583</v>
      </c>
      <c r="AC78" s="109">
        <f>AB78-ROUND(J78,0)</f>
        <v>-36</v>
      </c>
      <c r="AE78" s="111">
        <f>(W78/W76)-1</f>
        <v>2.4990953019562667E-2</v>
      </c>
      <c r="AF78" s="111">
        <f t="shared" ref="AF78" si="482">(X78/X76)-1</f>
        <v>2.4991812673980762E-2</v>
      </c>
      <c r="AG78" s="111">
        <f t="shared" ref="AG78" si="483">(Y78/Y76)-1</f>
        <v>2.4995079708718837E-2</v>
      </c>
      <c r="AH78" s="111">
        <f t="shared" ref="AH78" si="484">(Z78/Z76)-1</f>
        <v>2.4999053782975622E-2</v>
      </c>
      <c r="AI78" s="111">
        <f t="shared" ref="AI78" si="485">(AA78/AA76)-1</f>
        <v>2.5001819637528122E-2</v>
      </c>
      <c r="AJ78" s="111">
        <f t="shared" ref="AJ78" si="486">(AB78/AB76)-1</f>
        <v>2.5002624488224878E-2</v>
      </c>
    </row>
    <row r="79" spans="1:36" ht="10.5" customHeight="1">
      <c r="A79" s="82"/>
      <c r="B79" s="87"/>
      <c r="C79" s="2"/>
      <c r="D79" s="2"/>
      <c r="E79" s="30"/>
      <c r="F79" s="31"/>
      <c r="G79" s="31"/>
      <c r="H79" s="31"/>
      <c r="I79" s="31"/>
      <c r="J79" s="31"/>
      <c r="S79" s="82"/>
      <c r="T79" s="87"/>
      <c r="U79" s="2"/>
      <c r="V79" s="2"/>
      <c r="W79" s="30"/>
      <c r="X79" s="31"/>
      <c r="Y79" s="31"/>
      <c r="Z79" s="31"/>
      <c r="AA79" s="31"/>
      <c r="AB79" s="31"/>
      <c r="AC79" s="108"/>
      <c r="AF79" s="111">
        <f>(X78/W78)-1</f>
        <v>3.999916927997349E-2</v>
      </c>
      <c r="AG79" s="111">
        <f t="shared" ref="AG79" si="487">(Y78/X78)-1</f>
        <v>3.9998402460211357E-2</v>
      </c>
      <c r="AH79" s="111">
        <f t="shared" ref="AH79" si="488">(Z78/Y78)-1</f>
        <v>3.9996159754224214E-2</v>
      </c>
      <c r="AI79" s="111">
        <f t="shared" ref="AI79" si="489">(AA78/Z78)-1</f>
        <v>4.000886213836008E-2</v>
      </c>
      <c r="AJ79" s="111">
        <f t="shared" ref="AJ79" si="490">(AB78/AA78)-1</f>
        <v>3.999644949405301E-2</v>
      </c>
    </row>
    <row r="80" spans="1:36" ht="10.5" customHeight="1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  <c r="L80" s="104">
        <f>(E80/E78)-1</f>
        <v>2.4698795180722488E-2</v>
      </c>
      <c r="M80" s="104">
        <f t="shared" ref="M80" si="491">(F80/F78)-1</f>
        <v>2.4698795180722488E-2</v>
      </c>
      <c r="N80" s="104">
        <f t="shared" ref="N80" si="492">(G80/G78)-1</f>
        <v>2.4698795180722266E-2</v>
      </c>
      <c r="O80" s="104">
        <f t="shared" ref="O80" si="493">(H80/H78)-1</f>
        <v>2.4698795180722488E-2</v>
      </c>
      <c r="P80" s="104">
        <f t="shared" ref="P80" si="494">(I80/I78)-1</f>
        <v>2.4698795180722488E-2</v>
      </c>
      <c r="Q80" s="104">
        <f t="shared" ref="Q80" si="495">(J80/J78)-1</f>
        <v>2.4698795180722488E-2</v>
      </c>
      <c r="S80" s="81">
        <v>38</v>
      </c>
      <c r="T80" s="87"/>
      <c r="U80" s="2"/>
      <c r="V80" s="2" t="s">
        <v>17</v>
      </c>
      <c r="W80" s="31">
        <f>ROUND(W78*(1+0.025),0)</f>
        <v>49355</v>
      </c>
      <c r="X80" s="31">
        <f>ROUND(W80*(1+0.04),0)</f>
        <v>51329</v>
      </c>
      <c r="Y80" s="31">
        <f t="shared" si="0"/>
        <v>53382</v>
      </c>
      <c r="Z80" s="31">
        <f t="shared" si="0"/>
        <v>55517</v>
      </c>
      <c r="AA80" s="31">
        <f t="shared" si="0"/>
        <v>57738</v>
      </c>
      <c r="AB80" s="31">
        <f t="shared" si="0"/>
        <v>60048</v>
      </c>
      <c r="AC80" s="109">
        <f>AB80-ROUND(J80,0)</f>
        <v>-19</v>
      </c>
      <c r="AE80" s="111">
        <f>(W80/W78)-1</f>
        <v>2.5004672800149619E-2</v>
      </c>
      <c r="AF80" s="111">
        <f t="shared" ref="AF80" si="496">(X80/X78)-1</f>
        <v>2.5001497693551977E-2</v>
      </c>
      <c r="AG80" s="111">
        <f t="shared" ref="AG80" si="497">(Y80/Y78)-1</f>
        <v>2.4999999999999911E-2</v>
      </c>
      <c r="AH80" s="111">
        <f t="shared" ref="AH80" si="498">(Z80/Z78)-1</f>
        <v>2.499861529088121E-2</v>
      </c>
      <c r="AI80" s="111">
        <f t="shared" ref="AI80" si="499">(AA80/AA78)-1</f>
        <v>2.499556186756613E-2</v>
      </c>
      <c r="AJ80" s="111">
        <f t="shared" ref="AJ80" si="500">(AB80/AB78)-1</f>
        <v>2.500725466432252E-2</v>
      </c>
    </row>
    <row r="81" spans="1:36" ht="10.5" customHeight="1">
      <c r="A81" s="81"/>
      <c r="B81" s="87"/>
      <c r="C81" s="2"/>
      <c r="D81" s="2"/>
      <c r="E81" s="30"/>
      <c r="F81" s="31"/>
      <c r="G81" s="31"/>
      <c r="H81" s="31"/>
      <c r="I81" s="31"/>
      <c r="J81" s="31"/>
      <c r="S81" s="81"/>
      <c r="T81" s="87"/>
      <c r="U81" s="2"/>
      <c r="V81" s="2"/>
      <c r="W81" s="30"/>
      <c r="X81" s="31"/>
      <c r="Y81" s="31"/>
      <c r="Z81" s="31"/>
      <c r="AA81" s="31"/>
      <c r="AB81" s="31"/>
      <c r="AC81" s="108"/>
      <c r="AF81" s="111">
        <f>(X80/W80)-1</f>
        <v>3.9995947725661063E-2</v>
      </c>
      <c r="AG81" s="111">
        <f t="shared" ref="AG81" si="501">(Y80/X80)-1</f>
        <v>3.9996882853747362E-2</v>
      </c>
      <c r="AH81" s="111">
        <f t="shared" ref="AH81" si="502">(Z80/Y80)-1</f>
        <v>3.999475478625758E-2</v>
      </c>
      <c r="AI81" s="111">
        <f t="shared" ref="AI81" si="503">(AA80/Z80)-1</f>
        <v>4.0005764000216049E-2</v>
      </c>
      <c r="AJ81" s="111">
        <f t="shared" ref="AJ81" si="504">(AB80/AA80)-1</f>
        <v>4.000831341577471E-2</v>
      </c>
    </row>
    <row r="82" spans="1:36" ht="10.5" customHeight="1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  <c r="L82" s="104">
        <f>(E82/E80)-1</f>
        <v>2.5279247501469815E-2</v>
      </c>
      <c r="M82" s="104">
        <f t="shared" ref="M82" si="505">(F82/F80)-1</f>
        <v>2.5279247501469815E-2</v>
      </c>
      <c r="N82" s="104">
        <f t="shared" ref="N82" si="506">(G82/G80)-1</f>
        <v>2.5279247501469815E-2</v>
      </c>
      <c r="O82" s="104">
        <f t="shared" ref="O82" si="507">(H82/H80)-1</f>
        <v>2.5279247501469815E-2</v>
      </c>
      <c r="P82" s="104">
        <f t="shared" ref="P82" si="508">(I82/I80)-1</f>
        <v>2.5279247501469815E-2</v>
      </c>
      <c r="Q82" s="104">
        <f t="shared" ref="Q82" si="509">(J82/J80)-1</f>
        <v>2.5279247501469815E-2</v>
      </c>
      <c r="S82" s="81">
        <v>39</v>
      </c>
      <c r="T82" s="87"/>
      <c r="U82" s="2"/>
      <c r="V82" s="2" t="s">
        <v>17</v>
      </c>
      <c r="W82" s="31">
        <f>ROUND(W80*(1+0.025),0)</f>
        <v>50589</v>
      </c>
      <c r="X82" s="31">
        <f>ROUND(W82*(1+0.04),0)</f>
        <v>52613</v>
      </c>
      <c r="Y82" s="31">
        <f t="shared" si="0"/>
        <v>54718</v>
      </c>
      <c r="Z82" s="31">
        <f t="shared" si="0"/>
        <v>56907</v>
      </c>
      <c r="AA82" s="31">
        <f t="shared" si="0"/>
        <v>59183</v>
      </c>
      <c r="AB82" s="31">
        <f t="shared" si="0"/>
        <v>61550</v>
      </c>
      <c r="AC82" s="109">
        <f>AB82-ROUND(J82,0)</f>
        <v>-36</v>
      </c>
      <c r="AE82" s="111">
        <f>(W82/W80)-1</f>
        <v>2.5002532671461797E-2</v>
      </c>
      <c r="AF82" s="111">
        <f t="shared" ref="AF82" si="510">(X82/X80)-1</f>
        <v>2.5015098677161118E-2</v>
      </c>
      <c r="AG82" s="111">
        <f t="shared" ref="AG82" si="511">(Y82/Y80)-1</f>
        <v>2.5027162714023499E-2</v>
      </c>
      <c r="AH82" s="111">
        <f t="shared" ref="AH82" si="512">(Z82/Z80)-1</f>
        <v>2.503737593890154E-2</v>
      </c>
      <c r="AI82" s="111">
        <f t="shared" ref="AI82" si="513">(AA82/AA80)-1</f>
        <v>2.5026845405105913E-2</v>
      </c>
      <c r="AJ82" s="111">
        <f t="shared" ref="AJ82" si="514">(AB82/AB80)-1</f>
        <v>2.5013322675193184E-2</v>
      </c>
    </row>
    <row r="83" spans="1:36" ht="10.5" customHeight="1">
      <c r="A83" s="82"/>
      <c r="B83" s="87"/>
      <c r="C83" s="2"/>
      <c r="D83" s="2"/>
      <c r="E83" s="30"/>
      <c r="F83" s="31"/>
      <c r="G83" s="31"/>
      <c r="H83" s="31"/>
      <c r="I83" s="31"/>
      <c r="J83" s="31"/>
      <c r="S83" s="82"/>
      <c r="T83" s="87"/>
      <c r="U83" s="2"/>
      <c r="V83" s="2"/>
      <c r="W83" s="30"/>
      <c r="X83" s="31"/>
      <c r="Y83" s="31"/>
      <c r="Z83" s="31"/>
      <c r="AA83" s="31"/>
      <c r="AB83" s="31"/>
      <c r="AC83" s="108"/>
      <c r="AF83" s="111">
        <f>(X82/W82)-1</f>
        <v>4.0008697542944116E-2</v>
      </c>
      <c r="AG83" s="111">
        <f t="shared" ref="AG83" si="515">(Y82/X82)-1</f>
        <v>4.0009123220496878E-2</v>
      </c>
      <c r="AH83" s="111">
        <f t="shared" ref="AH83" si="516">(Z82/Y82)-1</f>
        <v>4.0005117146094449E-2</v>
      </c>
      <c r="AI83" s="111">
        <f t="shared" ref="AI83" si="517">(AA82/Z82)-1</f>
        <v>3.999507969142635E-2</v>
      </c>
      <c r="AJ83" s="111">
        <f t="shared" ref="AJ83" si="518">(AB82/AA82)-1</f>
        <v>3.9994593041920767E-2</v>
      </c>
    </row>
    <row r="84" spans="1:36" ht="10.5" customHeight="1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  <c r="L84" s="104">
        <f>(E84/E82)-1</f>
        <v>2.5229357798165042E-2</v>
      </c>
      <c r="M84" s="104">
        <f t="shared" ref="M84" si="519">(F84/F82)-1</f>
        <v>2.5229357798165264E-2</v>
      </c>
      <c r="N84" s="104">
        <f t="shared" ref="N84" si="520">(G84/G82)-1</f>
        <v>2.5229357798165042E-2</v>
      </c>
      <c r="O84" s="104">
        <f t="shared" ref="O84" si="521">(H84/H82)-1</f>
        <v>2.5229357798165042E-2</v>
      </c>
      <c r="P84" s="104">
        <f t="shared" ref="P84" si="522">(I84/I82)-1</f>
        <v>2.5229357798165042E-2</v>
      </c>
      <c r="Q84" s="104">
        <f t="shared" ref="Q84" si="523">(J84/J82)-1</f>
        <v>2.5229357798165042E-2</v>
      </c>
      <c r="S84" s="81">
        <v>40</v>
      </c>
      <c r="T84" s="87"/>
      <c r="U84" s="2"/>
      <c r="V84" s="2" t="s">
        <v>17</v>
      </c>
      <c r="W84" s="31">
        <f>ROUND(W82*(1+0.025),0)</f>
        <v>51854</v>
      </c>
      <c r="X84" s="31">
        <f>ROUND(W84*(1+0.04),0)</f>
        <v>53928</v>
      </c>
      <c r="Y84" s="31">
        <f t="shared" si="0"/>
        <v>56085</v>
      </c>
      <c r="Z84" s="31">
        <f t="shared" si="0"/>
        <v>58328</v>
      </c>
      <c r="AA84" s="31">
        <f t="shared" si="0"/>
        <v>60661</v>
      </c>
      <c r="AB84" s="31">
        <f t="shared" si="0"/>
        <v>63087</v>
      </c>
      <c r="AC84" s="109">
        <f>AB84-ROUND(J84,0)</f>
        <v>-53</v>
      </c>
      <c r="AE84" s="111">
        <f>(W84/W82)-1</f>
        <v>2.5005435964340128E-2</v>
      </c>
      <c r="AF84" s="111">
        <f t="shared" ref="AF84" si="524">(X84/X82)-1</f>
        <v>2.499382281945528E-2</v>
      </c>
      <c r="AG84" s="111">
        <f t="shared" ref="AG84" si="525">(Y84/Y82)-1</f>
        <v>2.498263825432212E-2</v>
      </c>
      <c r="AH84" s="111">
        <f t="shared" ref="AH84" si="526">(Z84/Z82)-1</f>
        <v>2.497056601121117E-2</v>
      </c>
      <c r="AI84" s="111">
        <f t="shared" ref="AI84" si="527">(AA84/AA82)-1</f>
        <v>2.4973387628204113E-2</v>
      </c>
      <c r="AJ84" s="111">
        <f t="shared" ref="AJ84" si="528">(AB84/AB82)-1</f>
        <v>2.4971567831031605E-2</v>
      </c>
    </row>
    <row r="85" spans="1:36" ht="10.5" customHeight="1">
      <c r="A85" s="81"/>
      <c r="B85" s="87"/>
      <c r="C85" s="2"/>
      <c r="D85" s="2"/>
      <c r="E85" s="30"/>
      <c r="F85" s="31"/>
      <c r="G85" s="31"/>
      <c r="H85" s="31"/>
      <c r="I85" s="31"/>
      <c r="J85" s="31"/>
      <c r="S85" s="81"/>
      <c r="T85" s="87"/>
      <c r="U85" s="2"/>
      <c r="V85" s="2"/>
      <c r="W85" s="30"/>
      <c r="X85" s="31"/>
      <c r="Y85" s="31"/>
      <c r="Z85" s="31"/>
      <c r="AA85" s="31"/>
      <c r="AB85" s="31"/>
      <c r="AC85" s="108"/>
      <c r="AF85" s="111">
        <f>(X84/W84)-1</f>
        <v>3.9996914413545692E-2</v>
      </c>
      <c r="AG85" s="111">
        <f t="shared" ref="AG85" si="529">(Y84/X84)-1</f>
        <v>3.9997774810858866E-2</v>
      </c>
      <c r="AH85" s="111">
        <f t="shared" ref="AH85" si="530">(Z84/Y84)-1</f>
        <v>3.9992867968262402E-2</v>
      </c>
      <c r="AI85" s="111">
        <f t="shared" ref="AI85" si="531">(AA84/Z84)-1</f>
        <v>3.9997942669043995E-2</v>
      </c>
      <c r="AJ85" s="111">
        <f t="shared" ref="AJ85" si="532">(AB84/AA84)-1</f>
        <v>3.9992746575229665E-2</v>
      </c>
    </row>
    <row r="86" spans="1:36" ht="10.5" customHeight="1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  <c r="L86" s="104">
        <f>(E86/E84)-1</f>
        <v>2.5167785234899265E-2</v>
      </c>
      <c r="M86" s="104">
        <f t="shared" ref="M86" si="533">(F86/F84)-1</f>
        <v>2.5167785234899265E-2</v>
      </c>
      <c r="N86" s="104">
        <f t="shared" ref="N86" si="534">(G86/G84)-1</f>
        <v>2.5167785234899265E-2</v>
      </c>
      <c r="O86" s="104">
        <f t="shared" ref="O86" si="535">(H86/H84)-1</f>
        <v>2.5167785234899265E-2</v>
      </c>
      <c r="P86" s="104">
        <f t="shared" ref="P86" si="536">(I86/I84)-1</f>
        <v>2.5167785234899265E-2</v>
      </c>
      <c r="Q86" s="104">
        <f t="shared" ref="Q86" si="537">(J86/J84)-1</f>
        <v>2.5167785234899265E-2</v>
      </c>
      <c r="S86" s="81">
        <v>41</v>
      </c>
      <c r="T86" s="87"/>
      <c r="U86" s="4"/>
      <c r="V86" s="2" t="s">
        <v>17</v>
      </c>
      <c r="W86" s="31">
        <f>ROUND(W84*(1+0.025),0)</f>
        <v>53150</v>
      </c>
      <c r="X86" s="31">
        <f>ROUND(W86*(1+0.04),0)</f>
        <v>55276</v>
      </c>
      <c r="Y86" s="31">
        <f t="shared" si="0"/>
        <v>57487</v>
      </c>
      <c r="Z86" s="31">
        <f t="shared" si="0"/>
        <v>59786</v>
      </c>
      <c r="AA86" s="31">
        <f t="shared" si="0"/>
        <v>62177</v>
      </c>
      <c r="AB86" s="31">
        <f t="shared" si="0"/>
        <v>64664</v>
      </c>
      <c r="AC86" s="109">
        <f>AB86-ROUND(J86,0)</f>
        <v>-65</v>
      </c>
      <c r="AE86" s="111">
        <f>(W86/W84)-1</f>
        <v>2.4993250279631285E-2</v>
      </c>
      <c r="AF86" s="111">
        <f t="shared" ref="AF86" si="538">(X86/X84)-1</f>
        <v>2.4996291351431443E-2</v>
      </c>
      <c r="AG86" s="111">
        <f t="shared" ref="AG86" si="539">(Y86/Y84)-1</f>
        <v>2.4997771240081956E-2</v>
      </c>
      <c r="AH86" s="111">
        <f t="shared" ref="AH86" si="540">(Z86/Z84)-1</f>
        <v>2.4996571115073474E-2</v>
      </c>
      <c r="AI86" s="111">
        <f t="shared" ref="AI86" si="541">(AA86/AA84)-1</f>
        <v>2.4991345345444449E-2</v>
      </c>
      <c r="AJ86" s="111">
        <f t="shared" ref="AJ86" si="542">(AB86/AB84)-1</f>
        <v>2.4997226052910992E-2</v>
      </c>
    </row>
    <row r="87" spans="1:36" ht="10.5" customHeight="1">
      <c r="A87" s="81"/>
      <c r="B87" s="87"/>
      <c r="C87" s="2"/>
      <c r="D87" s="2"/>
      <c r="E87" s="30"/>
      <c r="F87" s="31"/>
      <c r="G87" s="31"/>
      <c r="H87" s="31"/>
      <c r="I87" s="31"/>
      <c r="J87" s="31"/>
      <c r="S87" s="81"/>
      <c r="T87" s="87"/>
      <c r="U87" s="2"/>
      <c r="V87" s="2"/>
      <c r="W87" s="30"/>
      <c r="X87" s="31"/>
      <c r="Y87" s="31"/>
      <c r="Z87" s="31"/>
      <c r="AA87" s="31"/>
      <c r="AB87" s="31"/>
      <c r="AC87" s="108"/>
      <c r="AF87" s="111">
        <f>(X86/W86)-1</f>
        <v>4.0000000000000036E-2</v>
      </c>
      <c r="AG87" s="111">
        <f t="shared" ref="AG87" si="543">(Y86/X86)-1</f>
        <v>3.9999276358636759E-2</v>
      </c>
      <c r="AH87" s="111">
        <f t="shared" ref="AH87" si="544">(Z86/Y86)-1</f>
        <v>3.9991650286151703E-2</v>
      </c>
      <c r="AI87" s="111">
        <f t="shared" ref="AI87" si="545">(AA86/Z86)-1</f>
        <v>3.9992640417489067E-2</v>
      </c>
      <c r="AJ87" s="111">
        <f t="shared" ref="AJ87" si="546">(AB86/AA86)-1</f>
        <v>3.9998713350595905E-2</v>
      </c>
    </row>
    <row r="88" spans="1:36" ht="10.5" customHeight="1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  <c r="L88" s="104">
        <f>(E88/E86)-1</f>
        <v>2.5095471903982203E-2</v>
      </c>
      <c r="M88" s="104">
        <f t="shared" ref="M88" si="547">(F88/F86)-1</f>
        <v>2.5095471903982203E-2</v>
      </c>
      <c r="N88" s="104">
        <f t="shared" ref="N88" si="548">(G88/G86)-1</f>
        <v>2.5095471903982425E-2</v>
      </c>
      <c r="O88" s="104">
        <f t="shared" ref="O88" si="549">(H88/H86)-1</f>
        <v>2.5095471903982425E-2</v>
      </c>
      <c r="P88" s="104">
        <f t="shared" ref="P88" si="550">(I88/I86)-1</f>
        <v>2.5095471903982425E-2</v>
      </c>
      <c r="Q88" s="104">
        <f t="shared" ref="Q88" si="551">(J88/J86)-1</f>
        <v>2.5095471903982425E-2</v>
      </c>
      <c r="S88" s="81">
        <v>42</v>
      </c>
      <c r="T88" s="87"/>
      <c r="U88" s="2"/>
      <c r="V88" s="2" t="s">
        <v>17</v>
      </c>
      <c r="W88" s="31">
        <f>ROUND(W86*(1+0.025),0)</f>
        <v>54479</v>
      </c>
      <c r="X88" s="31">
        <f>ROUND(W88*(1+0.04),0)</f>
        <v>56658</v>
      </c>
      <c r="Y88" s="31">
        <f t="shared" si="0"/>
        <v>58924</v>
      </c>
      <c r="Z88" s="31">
        <f t="shared" si="0"/>
        <v>61281</v>
      </c>
      <c r="AA88" s="31">
        <f t="shared" si="0"/>
        <v>63732</v>
      </c>
      <c r="AB88" s="31">
        <f t="shared" si="0"/>
        <v>66281</v>
      </c>
      <c r="AC88" s="109">
        <f>AB88-ROUND(J88,0)</f>
        <v>-72</v>
      </c>
      <c r="AE88" s="111">
        <f>(W88/W86)-1</f>
        <v>2.500470366886165E-2</v>
      </c>
      <c r="AF88" s="111">
        <f t="shared" ref="AF88" si="552">(X88/X86)-1</f>
        <v>2.5001809103408323E-2</v>
      </c>
      <c r="AG88" s="111">
        <f t="shared" ref="AG88" si="553">(Y88/Y86)-1</f>
        <v>2.4996955833492818E-2</v>
      </c>
      <c r="AH88" s="111">
        <f t="shared" ref="AH88" si="554">(Z88/Z86)-1</f>
        <v>2.5005854213360879E-2</v>
      </c>
      <c r="AI88" s="111">
        <f t="shared" ref="AI88" si="555">(AA88/AA86)-1</f>
        <v>2.500924779259206E-2</v>
      </c>
      <c r="AJ88" s="111">
        <f t="shared" ref="AJ88" si="556">(AB88/AB86)-1</f>
        <v>2.5006185822095794E-2</v>
      </c>
    </row>
    <row r="89" spans="1:36" ht="10.5" customHeight="1">
      <c r="A89" s="81"/>
      <c r="B89" s="87"/>
      <c r="C89" s="2"/>
      <c r="D89" s="2"/>
      <c r="E89" s="30"/>
      <c r="F89" s="31"/>
      <c r="G89" s="31"/>
      <c r="H89" s="31"/>
      <c r="I89" s="31"/>
      <c r="J89" s="31"/>
      <c r="S89" s="81"/>
      <c r="T89" s="87"/>
      <c r="U89" s="2"/>
      <c r="V89" s="2"/>
      <c r="W89" s="30"/>
      <c r="X89" s="31"/>
      <c r="Y89" s="31"/>
      <c r="Z89" s="31"/>
      <c r="AA89" s="31"/>
      <c r="AB89" s="31"/>
      <c r="AC89" s="108"/>
      <c r="AF89" s="111">
        <f>(X88/W88)-1</f>
        <v>3.9997063088529572E-2</v>
      </c>
      <c r="AG89" s="111">
        <f t="shared" ref="AG89" si="557">(Y88/X88)-1</f>
        <v>3.9994352077376449E-2</v>
      </c>
      <c r="AH89" s="111">
        <f t="shared" ref="AH89" si="558">(Z88/Y88)-1</f>
        <v>4.000067884054026E-2</v>
      </c>
      <c r="AI89" s="111">
        <f t="shared" ref="AI89" si="559">(AA88/Z88)-1</f>
        <v>3.999608361482343E-2</v>
      </c>
      <c r="AJ89" s="111">
        <f t="shared" ref="AJ89" si="560">(AB88/AA88)-1</f>
        <v>3.9995606602648559E-2</v>
      </c>
    </row>
    <row r="90" spans="1:36" ht="10.5" customHeight="1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  <c r="L90" s="105">
        <f>(E90/E88)-1</f>
        <v>2.501330494944165E-2</v>
      </c>
      <c r="M90" s="105">
        <f t="shared" ref="M90" si="561">(F90/F88)-1</f>
        <v>2.501330494944165E-2</v>
      </c>
      <c r="N90" s="105">
        <f t="shared" ref="N90" si="562">(G90/G88)-1</f>
        <v>2.501330494944165E-2</v>
      </c>
      <c r="O90" s="105">
        <f t="shared" ref="O90" si="563">(H90/H88)-1</f>
        <v>2.5013304949441428E-2</v>
      </c>
      <c r="P90" s="105">
        <f t="shared" ref="P90" si="564">(I90/I88)-1</f>
        <v>2.5013304949441428E-2</v>
      </c>
      <c r="Q90" s="105">
        <f t="shared" ref="Q90" si="565">(J90/J88)-1</f>
        <v>2.5013304949441428E-2</v>
      </c>
      <c r="S90" s="81">
        <v>43</v>
      </c>
      <c r="T90" s="87"/>
      <c r="U90" s="1" t="s">
        <v>18</v>
      </c>
      <c r="V90" s="2" t="s">
        <v>17</v>
      </c>
      <c r="W90" s="31">
        <f>ROUND(W88*(1+0.025),0)</f>
        <v>55841</v>
      </c>
      <c r="X90" s="31">
        <f>ROUND(W90*(1+0.04),0)</f>
        <v>58075</v>
      </c>
      <c r="Y90" s="31">
        <f t="shared" si="0"/>
        <v>60398</v>
      </c>
      <c r="Z90" s="31">
        <f t="shared" si="0"/>
        <v>62814</v>
      </c>
      <c r="AA90" s="31">
        <f t="shared" si="0"/>
        <v>65327</v>
      </c>
      <c r="AB90" s="31">
        <f t="shared" si="0"/>
        <v>67940</v>
      </c>
      <c r="AC90" s="109">
        <f>AB90-ROUND(J90,0)</f>
        <v>-73</v>
      </c>
      <c r="AE90" s="111">
        <f>(W90/W88)-1</f>
        <v>2.500045889241731E-2</v>
      </c>
      <c r="AF90" s="111">
        <f t="shared" ref="AF90" si="566">(X90/X88)-1</f>
        <v>2.5009707367009026E-2</v>
      </c>
      <c r="AG90" s="111">
        <f t="shared" ref="AG90" si="567">(Y90/Y88)-1</f>
        <v>2.5015273912158076E-2</v>
      </c>
      <c r="AH90" s="111">
        <f t="shared" ref="AH90" si="568">(Z90/Z88)-1</f>
        <v>2.5015910314779566E-2</v>
      </c>
      <c r="AI90" s="111">
        <f t="shared" ref="AI90" si="569">(AA90/AA88)-1</f>
        <v>2.5026674198205034E-2</v>
      </c>
      <c r="AJ90" s="111">
        <f t="shared" ref="AJ90" si="570">(AB90/AB88)-1</f>
        <v>2.5029797377830842E-2</v>
      </c>
    </row>
    <row r="91" spans="1:36" ht="10.5" customHeight="1">
      <c r="A91" s="82"/>
      <c r="B91" s="87"/>
      <c r="C91" s="2"/>
      <c r="D91" s="2"/>
      <c r="E91" s="31"/>
      <c r="F91" s="31"/>
      <c r="G91" s="31"/>
      <c r="H91" s="31"/>
      <c r="I91" s="31"/>
      <c r="J91" s="31"/>
      <c r="S91" s="82"/>
      <c r="T91" s="87"/>
      <c r="U91" s="2"/>
      <c r="V91" s="2"/>
      <c r="W91" s="31"/>
      <c r="X91" s="31"/>
      <c r="Y91" s="31"/>
      <c r="Z91" s="31"/>
      <c r="AA91" s="31"/>
      <c r="AB91" s="31"/>
      <c r="AC91" s="108"/>
      <c r="AF91" s="111">
        <f>(X90/W90)-1</f>
        <v>4.000644687595134E-2</v>
      </c>
      <c r="AG91" s="111">
        <f t="shared" ref="AG91" si="571">(Y90/X90)-1</f>
        <v>4.0000000000000036E-2</v>
      </c>
      <c r="AH91" s="111">
        <f t="shared" ref="AH91" si="572">(Z90/Y90)-1</f>
        <v>4.0001324547170425E-2</v>
      </c>
      <c r="AI91" s="111">
        <f t="shared" ref="AI91" si="573">(AA90/Z90)-1</f>
        <v>4.0007004807845359E-2</v>
      </c>
      <c r="AJ91" s="111">
        <f t="shared" ref="AJ91" si="574">(AB90/AA90)-1</f>
        <v>3.9998775391492103E-2</v>
      </c>
    </row>
    <row r="92" spans="1:36" ht="10.5" customHeight="1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  <c r="L92" s="104">
        <f>(E92/E90)-1</f>
        <v>2.4922118380062086E-2</v>
      </c>
      <c r="M92" s="104">
        <f t="shared" ref="M92" si="575">(F92/F90)-1</f>
        <v>2.4922118380062086E-2</v>
      </c>
      <c r="N92" s="104">
        <f t="shared" ref="N92" si="576">(G92/G90)-1</f>
        <v>2.4922118380062086E-2</v>
      </c>
      <c r="O92" s="104">
        <f t="shared" ref="O92" si="577">(H92/H90)-1</f>
        <v>2.4922118380062086E-2</v>
      </c>
      <c r="P92" s="104">
        <f t="shared" ref="P92" si="578">(I92/I90)-1</f>
        <v>2.4922118380062086E-2</v>
      </c>
      <c r="Q92" s="104">
        <f t="shared" ref="Q92" si="579">(J92/J90)-1</f>
        <v>2.4922118380062308E-2</v>
      </c>
      <c r="S92" s="81">
        <v>44</v>
      </c>
      <c r="T92" s="87"/>
      <c r="U92" s="2"/>
      <c r="V92" s="2" t="s">
        <v>17</v>
      </c>
      <c r="W92" s="31">
        <f>ROUND(W90*(1+0.025),0)</f>
        <v>57237</v>
      </c>
      <c r="X92" s="31">
        <f>ROUND(W92*(1+0.04),0)</f>
        <v>59526</v>
      </c>
      <c r="Y92" s="31">
        <f t="shared" si="0"/>
        <v>61907</v>
      </c>
      <c r="Z92" s="31">
        <f t="shared" si="0"/>
        <v>64383</v>
      </c>
      <c r="AA92" s="31">
        <f t="shared" si="0"/>
        <v>66958</v>
      </c>
      <c r="AB92" s="31">
        <f t="shared" si="0"/>
        <v>69636</v>
      </c>
      <c r="AC92" s="109">
        <f>AB92-ROUND(J92,0)</f>
        <v>-72</v>
      </c>
      <c r="AE92" s="111">
        <f>(W92/W90)-1</f>
        <v>2.4999552300281058E-2</v>
      </c>
      <c r="AF92" s="111">
        <f t="shared" ref="AF92" si="580">(X92/X90)-1</f>
        <v>2.4984933275936205E-2</v>
      </c>
      <c r="AG92" s="111">
        <f t="shared" ref="AG92" si="581">(Y92/Y90)-1</f>
        <v>2.4984271002351122E-2</v>
      </c>
      <c r="AH92" s="111">
        <f t="shared" ref="AH92" si="582">(Z92/Z90)-1</f>
        <v>2.4978507975929043E-2</v>
      </c>
      <c r="AI92" s="111">
        <f t="shared" ref="AI92" si="583">(AA92/AA90)-1</f>
        <v>2.496670595618955E-2</v>
      </c>
      <c r="AJ92" s="111">
        <f t="shared" ref="AJ92" si="584">(AB92/AB90)-1</f>
        <v>2.4963202826022934E-2</v>
      </c>
    </row>
    <row r="93" spans="1:36" ht="10.5" customHeight="1">
      <c r="A93" s="82"/>
      <c r="B93" s="87"/>
      <c r="C93" s="2"/>
      <c r="D93" s="2"/>
      <c r="E93" s="31"/>
      <c r="F93" s="31"/>
      <c r="G93" s="31"/>
      <c r="H93" s="31"/>
      <c r="I93" s="31"/>
      <c r="J93" s="31"/>
      <c r="S93" s="82"/>
      <c r="T93" s="87"/>
      <c r="U93" s="2"/>
      <c r="V93" s="2"/>
      <c r="W93" s="31"/>
      <c r="X93" s="31"/>
      <c r="Y93" s="31"/>
      <c r="Z93" s="31"/>
      <c r="AA93" s="31"/>
      <c r="AB93" s="31"/>
      <c r="AC93" s="108"/>
      <c r="AF93" s="111">
        <f>(X92/W92)-1</f>
        <v>3.9991613816237725E-2</v>
      </c>
      <c r="AG93" s="111">
        <f t="shared" ref="AG93" si="585">(Y92/X92)-1</f>
        <v>3.9999328024728609E-2</v>
      </c>
      <c r="AH93" s="111">
        <f t="shared" ref="AH93" si="586">(Z92/Y92)-1</f>
        <v>3.9995477086597564E-2</v>
      </c>
      <c r="AI93" s="111">
        <f t="shared" ref="AI93" si="587">(AA92/Z92)-1</f>
        <v>3.9995029743876476E-2</v>
      </c>
      <c r="AJ93" s="111">
        <f t="shared" ref="AJ93" si="588">(AB92/AA92)-1</f>
        <v>3.9995220884733618E-2</v>
      </c>
    </row>
    <row r="94" spans="1:36" ht="10.5" customHeight="1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  <c r="L94" s="105">
        <f>(E94/E92)-1</f>
        <v>2.4822695035461084E-2</v>
      </c>
      <c r="M94" s="105">
        <f t="shared" ref="M94" si="589">(F94/F92)-1</f>
        <v>2.4822695035461084E-2</v>
      </c>
      <c r="N94" s="105">
        <f t="shared" ref="N94" si="590">(G94/G92)-1</f>
        <v>2.4822695035461084E-2</v>
      </c>
      <c r="O94" s="105">
        <f t="shared" ref="O94" si="591">(H94/H92)-1</f>
        <v>2.4822695035461084E-2</v>
      </c>
      <c r="P94" s="105">
        <f t="shared" ref="P94" si="592">(I94/I92)-1</f>
        <v>2.4822695035460862E-2</v>
      </c>
      <c r="Q94" s="105">
        <f t="shared" ref="Q94" si="593">(J94/J92)-1</f>
        <v>2.482269503546064E-2</v>
      </c>
      <c r="S94" s="81">
        <v>45</v>
      </c>
      <c r="T94" s="87"/>
      <c r="U94" s="2" t="s">
        <v>19</v>
      </c>
      <c r="V94" s="2" t="s">
        <v>17</v>
      </c>
      <c r="W94" s="31">
        <f>ROUND(W92*(1+0.025),0)</f>
        <v>58668</v>
      </c>
      <c r="X94" s="31">
        <f>ROUND(W94*(1+0.04),0)</f>
        <v>61015</v>
      </c>
      <c r="Y94" s="31">
        <f t="shared" si="0"/>
        <v>63456</v>
      </c>
      <c r="Z94" s="31">
        <f t="shared" si="0"/>
        <v>65994</v>
      </c>
      <c r="AA94" s="31">
        <f t="shared" si="0"/>
        <v>68634</v>
      </c>
      <c r="AB94" s="31">
        <f t="shared" si="0"/>
        <v>71379</v>
      </c>
      <c r="AC94" s="109">
        <f>AB94-ROUND(J94,0)</f>
        <v>-59</v>
      </c>
      <c r="AE94" s="111">
        <f>(W94/W92)-1</f>
        <v>2.5001310341212779E-2</v>
      </c>
      <c r="AF94" s="111">
        <f t="shared" ref="AF94" si="594">(X94/X92)-1</f>
        <v>2.50142794745154E-2</v>
      </c>
      <c r="AG94" s="111">
        <f t="shared" ref="AG94" si="595">(Y94/Y92)-1</f>
        <v>2.5021403072350568E-2</v>
      </c>
      <c r="AH94" s="111">
        <f t="shared" ref="AH94" si="596">(Z94/Z92)-1</f>
        <v>2.502213317179991E-2</v>
      </c>
      <c r="AI94" s="111">
        <f t="shared" ref="AI94" si="597">(AA94/AA92)-1</f>
        <v>2.5030616207174727E-2</v>
      </c>
      <c r="AJ94" s="111">
        <f t="shared" ref="AJ94" si="598">(AB94/AB92)-1</f>
        <v>2.5030156815440296E-2</v>
      </c>
    </row>
    <row r="95" spans="1:36" ht="10.5" customHeight="1">
      <c r="A95" s="81"/>
      <c r="B95" s="87"/>
      <c r="C95" s="2"/>
      <c r="D95" s="2"/>
      <c r="E95" s="31"/>
      <c r="F95" s="31"/>
      <c r="G95" s="31"/>
      <c r="H95" s="31"/>
      <c r="I95" s="31"/>
      <c r="J95" s="31"/>
      <c r="S95" s="81"/>
      <c r="T95" s="87"/>
      <c r="U95" s="2"/>
      <c r="V95" s="2"/>
      <c r="W95" s="31"/>
      <c r="X95" s="31"/>
      <c r="Y95" s="31"/>
      <c r="Z95" s="31"/>
      <c r="AA95" s="31"/>
      <c r="AB95" s="31"/>
      <c r="AC95" s="108"/>
      <c r="AF95" s="111">
        <f>(X94/W94)-1</f>
        <v>4.0004772618804196E-2</v>
      </c>
      <c r="AG95" s="111">
        <f t="shared" ref="AG95" si="599">(Y94/X94)-1</f>
        <v>4.0006555764975804E-2</v>
      </c>
      <c r="AH95" s="111">
        <f t="shared" ref="AH95" si="600">(Z94/Y94)-1</f>
        <v>3.9996217851739679E-2</v>
      </c>
      <c r="AI95" s="111">
        <f t="shared" ref="AI95" si="601">(AA94/Z94)-1</f>
        <v>4.0003636694244893E-2</v>
      </c>
      <c r="AJ95" s="111">
        <f t="shared" ref="AJ95" si="602">(AB94/AA94)-1</f>
        <v>3.999475478625758E-2</v>
      </c>
    </row>
    <row r="96" spans="1:36" ht="10.5" customHeight="1">
      <c r="A96" s="81">
        <v>46</v>
      </c>
      <c r="B96" s="87"/>
      <c r="C96" s="2" t="s">
        <v>72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  <c r="L96" s="105">
        <f>(E96/E94)-1</f>
        <v>2.4715768660405146E-2</v>
      </c>
      <c r="M96" s="105">
        <f t="shared" ref="M96" si="603">(F96/F94)-1</f>
        <v>2.4715768660405146E-2</v>
      </c>
      <c r="N96" s="105">
        <f t="shared" ref="N96" si="604">(G96/G94)-1</f>
        <v>2.4715768660405146E-2</v>
      </c>
      <c r="O96" s="105">
        <f t="shared" ref="O96" si="605">(H96/H94)-1</f>
        <v>2.4715768660405146E-2</v>
      </c>
      <c r="P96" s="105">
        <f t="shared" ref="P96" si="606">(I96/I94)-1</f>
        <v>2.4715768660405368E-2</v>
      </c>
      <c r="Q96" s="105">
        <f t="shared" ref="Q96" si="607">(J96/J94)-1</f>
        <v>2.4715768660405368E-2</v>
      </c>
      <c r="S96" s="81">
        <v>46</v>
      </c>
      <c r="T96" s="87"/>
      <c r="U96" s="2" t="s">
        <v>72</v>
      </c>
      <c r="V96" s="2" t="s">
        <v>17</v>
      </c>
      <c r="W96" s="31">
        <f>ROUND(W94*(1+0.025),0)</f>
        <v>60135</v>
      </c>
      <c r="X96" s="31">
        <f>ROUND(W96*(1+0.04),0)</f>
        <v>62540</v>
      </c>
      <c r="Y96" s="31">
        <f t="shared" si="0"/>
        <v>65042</v>
      </c>
      <c r="Z96" s="31">
        <f t="shared" si="0"/>
        <v>67644</v>
      </c>
      <c r="AA96" s="31">
        <f t="shared" si="0"/>
        <v>70350</v>
      </c>
      <c r="AB96" s="31">
        <f t="shared" si="0"/>
        <v>73164</v>
      </c>
      <c r="AC96" s="109">
        <f>AB96-ROUND(J96,0)</f>
        <v>-40</v>
      </c>
      <c r="AE96" s="111">
        <f>(W96/W94)-1</f>
        <v>2.5005113520147226E-2</v>
      </c>
      <c r="AF96" s="111">
        <f t="shared" ref="AF96" si="608">(X96/X94)-1</f>
        <v>2.4993853970335156E-2</v>
      </c>
      <c r="AG96" s="111">
        <f t="shared" ref="AG96" si="609">(Y96/Y94)-1</f>
        <v>2.499369641956628E-2</v>
      </c>
      <c r="AH96" s="111">
        <f t="shared" ref="AH96" si="610">(Z96/Z94)-1</f>
        <v>2.5002272933903003E-2</v>
      </c>
      <c r="AI96" s="111">
        <f t="shared" ref="AI96" si="611">(AA96/AA94)-1</f>
        <v>2.5002185505726082E-2</v>
      </c>
      <c r="AJ96" s="111">
        <f t="shared" ref="AJ96" si="612">(AB96/AB94)-1</f>
        <v>2.5007355104442519E-2</v>
      </c>
    </row>
    <row r="97" spans="1:36" ht="10.5" customHeight="1">
      <c r="A97" s="81"/>
      <c r="B97" s="87"/>
      <c r="C97" s="99" t="s">
        <v>20</v>
      </c>
      <c r="D97" s="2"/>
      <c r="E97" s="31"/>
      <c r="F97" s="31"/>
      <c r="G97" s="31"/>
      <c r="H97" s="31"/>
      <c r="I97" s="31"/>
      <c r="J97" s="31"/>
      <c r="S97" s="81"/>
      <c r="T97" s="87"/>
      <c r="U97" s="99" t="s">
        <v>20</v>
      </c>
      <c r="V97" s="2"/>
      <c r="W97" s="31"/>
      <c r="X97" s="31"/>
      <c r="Y97" s="31"/>
      <c r="Z97" s="31"/>
      <c r="AA97" s="31"/>
      <c r="AB97" s="31"/>
      <c r="AC97" s="108"/>
      <c r="AF97" s="111">
        <f>(X96/W96)-1</f>
        <v>3.9993348299659059E-2</v>
      </c>
      <c r="AG97" s="111">
        <f t="shared" ref="AG97" si="613">(Y96/X96)-1</f>
        <v>4.0006395906619696E-2</v>
      </c>
      <c r="AH97" s="111">
        <f t="shared" ref="AH97" si="614">(Z96/Y96)-1</f>
        <v>4.0004919897912217E-2</v>
      </c>
      <c r="AI97" s="111">
        <f t="shared" ref="AI97" si="615">(AA96/Z96)-1</f>
        <v>4.0003547986517729E-2</v>
      </c>
      <c r="AJ97" s="111">
        <f t="shared" ref="AJ97" si="616">(AB96/AA96)-1</f>
        <v>4.0000000000000036E-2</v>
      </c>
    </row>
    <row r="98" spans="1:36" ht="10.5" customHeight="1">
      <c r="A98" s="81"/>
      <c r="B98" s="87"/>
      <c r="C98" s="99" t="s">
        <v>21</v>
      </c>
      <c r="D98" s="2"/>
      <c r="E98" s="31"/>
      <c r="F98" s="31"/>
      <c r="G98" s="31"/>
      <c r="H98" s="31"/>
      <c r="I98" s="31"/>
      <c r="J98" s="31"/>
      <c r="S98" s="81"/>
      <c r="T98" s="87"/>
      <c r="U98" s="99" t="s">
        <v>21</v>
      </c>
      <c r="V98" s="2"/>
      <c r="W98" s="31"/>
      <c r="X98" s="31"/>
      <c r="Y98" s="31"/>
      <c r="Z98" s="31"/>
      <c r="AA98" s="31"/>
      <c r="AB98" s="31"/>
      <c r="AC98" s="108"/>
    </row>
    <row r="99" spans="1:36" ht="10.5" customHeight="1">
      <c r="A99" s="81"/>
      <c r="B99" s="87"/>
      <c r="C99" s="99" t="s">
        <v>22</v>
      </c>
      <c r="D99" s="2"/>
      <c r="E99" s="31"/>
      <c r="F99" s="31"/>
      <c r="G99" s="31"/>
      <c r="H99" s="31"/>
      <c r="I99" s="31"/>
      <c r="J99" s="31"/>
      <c r="S99" s="81"/>
      <c r="T99" s="87"/>
      <c r="U99" s="99" t="s">
        <v>22</v>
      </c>
      <c r="V99" s="2"/>
      <c r="W99" s="31"/>
      <c r="X99" s="31"/>
      <c r="Y99" s="31"/>
      <c r="Z99" s="31"/>
      <c r="AA99" s="31"/>
      <c r="AB99" s="31"/>
      <c r="AC99" s="108"/>
    </row>
    <row r="100" spans="1:36" ht="10.5" customHeight="1">
      <c r="A100" s="81"/>
      <c r="B100" s="87"/>
      <c r="C100" s="2"/>
      <c r="D100" s="2"/>
      <c r="E100" s="31"/>
      <c r="F100" s="31"/>
      <c r="G100" s="31"/>
      <c r="H100" s="31"/>
      <c r="I100" s="31"/>
      <c r="J100" s="31"/>
      <c r="S100" s="81"/>
      <c r="T100" s="87"/>
      <c r="U100" s="2"/>
      <c r="V100" s="2"/>
      <c r="W100" s="31"/>
      <c r="X100" s="31"/>
      <c r="Y100" s="31"/>
      <c r="Z100" s="31"/>
      <c r="AA100" s="31"/>
      <c r="AB100" s="31"/>
      <c r="AC100" s="108"/>
    </row>
    <row r="101" spans="1:36" ht="10.5" customHeight="1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  <c r="L101" s="106">
        <f>(E101/E96)-1</f>
        <v>2.6049204052098762E-2</v>
      </c>
      <c r="M101" s="106">
        <f t="shared" ref="M101:Q101" si="617">(F101/F96)-1</f>
        <v>2.6049204052098762E-2</v>
      </c>
      <c r="N101" s="106">
        <f t="shared" si="617"/>
        <v>2.6049204052098762E-2</v>
      </c>
      <c r="O101" s="106">
        <f t="shared" si="617"/>
        <v>2.604920405209854E-2</v>
      </c>
      <c r="P101" s="106">
        <f t="shared" si="617"/>
        <v>2.604920405209854E-2</v>
      </c>
      <c r="Q101" s="106">
        <f t="shared" si="617"/>
        <v>2.604920405209854E-2</v>
      </c>
      <c r="S101" s="81">
        <v>47</v>
      </c>
      <c r="T101" s="87"/>
      <c r="U101" s="2" t="s">
        <v>23</v>
      </c>
      <c r="V101" s="2" t="s">
        <v>17</v>
      </c>
      <c r="W101" s="31">
        <f>ROUND(W96*(1+0.025),0)</f>
        <v>61638</v>
      </c>
      <c r="X101" s="31">
        <f>ROUND(W101*(1+0.04),0)</f>
        <v>64104</v>
      </c>
      <c r="Y101" s="31">
        <f t="shared" ref="Y101:AB101" si="618">ROUND(X101*(1+0.04),0)</f>
        <v>66668</v>
      </c>
      <c r="Z101" s="31">
        <f t="shared" si="618"/>
        <v>69335</v>
      </c>
      <c r="AA101" s="31">
        <f t="shared" si="618"/>
        <v>72108</v>
      </c>
      <c r="AB101" s="31">
        <f t="shared" si="618"/>
        <v>74992</v>
      </c>
      <c r="AC101" s="109">
        <f>AB101-ROUND(J101,0)</f>
        <v>-119</v>
      </c>
      <c r="AE101" s="111">
        <f>(W101/W96)-1</f>
        <v>2.4993764030930343E-2</v>
      </c>
      <c r="AF101" s="111">
        <f t="shared" ref="AF101" si="619">(X101/X96)-1</f>
        <v>2.5007994883274653E-2</v>
      </c>
      <c r="AG101" s="111">
        <f t="shared" ref="AG101" si="620">(Y101/Y96)-1</f>
        <v>2.4999231265951272E-2</v>
      </c>
      <c r="AH101" s="111">
        <f t="shared" ref="AH101" si="621">(Z101/Z96)-1</f>
        <v>2.4998521672284335E-2</v>
      </c>
      <c r="AI101" s="111">
        <f t="shared" ref="AI101" si="622">(AA101/AA96)-1</f>
        <v>2.498933901918976E-2</v>
      </c>
      <c r="AJ101" s="111">
        <f t="shared" ref="AJ101" si="623">(AB101/AB96)-1</f>
        <v>2.4984965283472826E-2</v>
      </c>
    </row>
    <row r="102" spans="1:36" ht="10.5" customHeight="1">
      <c r="A102" s="82"/>
      <c r="B102" s="87"/>
      <c r="C102" s="2"/>
      <c r="D102" s="2"/>
      <c r="E102" s="31"/>
      <c r="F102" s="31"/>
      <c r="G102" s="31"/>
      <c r="H102" s="31"/>
      <c r="I102" s="31"/>
      <c r="J102" s="31"/>
      <c r="S102" s="82"/>
      <c r="T102" s="87"/>
      <c r="U102" s="2"/>
      <c r="V102" s="2"/>
      <c r="W102" s="31"/>
      <c r="X102" s="31"/>
      <c r="Y102" s="31"/>
      <c r="Z102" s="31"/>
      <c r="AA102" s="31"/>
      <c r="AB102" s="31"/>
      <c r="AC102" s="108"/>
      <c r="AF102" s="111">
        <f>(X101/W101)-1</f>
        <v>4.0007787403874229E-2</v>
      </c>
      <c r="AG102" s="111">
        <f t="shared" ref="AG102" si="624">(Y101/X101)-1</f>
        <v>3.9997504055909072E-2</v>
      </c>
      <c r="AH102" s="111">
        <f t="shared" ref="AH102" si="625">(Z101/Y101)-1</f>
        <v>4.0004199916001681E-2</v>
      </c>
      <c r="AI102" s="111">
        <f t="shared" ref="AI102" si="626">(AA101/Z101)-1</f>
        <v>3.9994230907910877E-2</v>
      </c>
      <c r="AJ102" s="111">
        <f t="shared" ref="AJ102" si="627">(AB101/AA101)-1</f>
        <v>3.9995562212237212E-2</v>
      </c>
    </row>
    <row r="103" spans="1:36" ht="10.5" customHeight="1">
      <c r="A103" s="81">
        <v>48</v>
      </c>
      <c r="B103" s="87"/>
      <c r="C103" s="100" t="s">
        <v>20</v>
      </c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  <c r="L103" s="106">
        <f>(E103/E101)-1</f>
        <v>2.4447578749412058E-2</v>
      </c>
      <c r="M103" s="106">
        <f t="shared" ref="M103" si="628">(F103/F101)-1</f>
        <v>2.4447578749412058E-2</v>
      </c>
      <c r="N103" s="106">
        <f t="shared" ref="N103" si="629">(G103/G101)-1</f>
        <v>2.4447578749412058E-2</v>
      </c>
      <c r="O103" s="106">
        <f t="shared" ref="O103" si="630">(H103/H101)-1</f>
        <v>2.4447578749412058E-2</v>
      </c>
      <c r="P103" s="106">
        <f t="shared" ref="P103" si="631">(I103/I101)-1</f>
        <v>2.444757874941228E-2</v>
      </c>
      <c r="Q103" s="106">
        <f t="shared" ref="Q103" si="632">(J103/J101)-1</f>
        <v>2.444757874941228E-2</v>
      </c>
      <c r="S103" s="81">
        <v>48</v>
      </c>
      <c r="T103" s="87"/>
      <c r="U103" s="100" t="s">
        <v>20</v>
      </c>
      <c r="V103" s="2" t="s">
        <v>17</v>
      </c>
      <c r="W103" s="31">
        <f>ROUND(W101*(1+0.025),0)</f>
        <v>63179</v>
      </c>
      <c r="X103" s="31">
        <f>ROUND(W103*(1+0.04),0)</f>
        <v>65706</v>
      </c>
      <c r="Y103" s="31">
        <f t="shared" ref="Y103:AB103" si="633">ROUND(X103*(1+0.04),0)</f>
        <v>68334</v>
      </c>
      <c r="Z103" s="31">
        <f t="shared" si="633"/>
        <v>71067</v>
      </c>
      <c r="AA103" s="31">
        <f t="shared" si="633"/>
        <v>73910</v>
      </c>
      <c r="AB103" s="31">
        <f t="shared" si="633"/>
        <v>76866</v>
      </c>
      <c r="AC103" s="109">
        <f>AB103-ROUND(J103,0)</f>
        <v>-81</v>
      </c>
      <c r="AE103" s="111">
        <f>(W103/W101)-1</f>
        <v>2.5000811187903649E-2</v>
      </c>
      <c r="AF103" s="111">
        <f t="shared" ref="AF103" si="634">(X103/X101)-1</f>
        <v>2.4990640209659354E-2</v>
      </c>
      <c r="AG103" s="111">
        <f t="shared" ref="AG103" si="635">(Y103/Y101)-1</f>
        <v>2.4989500209995796E-2</v>
      </c>
      <c r="AH103" s="111">
        <f t="shared" ref="AH103" si="636">(Z103/Z101)-1</f>
        <v>2.4980168745943665E-2</v>
      </c>
      <c r="AI103" s="111">
        <f t="shared" ref="AI103" si="637">(AA103/AA101)-1</f>
        <v>2.499029233926886E-2</v>
      </c>
      <c r="AJ103" s="111">
        <f t="shared" ref="AJ103" si="638">(AB103/AB101)-1</f>
        <v>2.49893321954342E-2</v>
      </c>
    </row>
    <row r="104" spans="1:36" ht="10.5" customHeight="1">
      <c r="A104" s="81"/>
      <c r="B104" s="87"/>
      <c r="C104" s="12" t="s">
        <v>21</v>
      </c>
      <c r="D104" s="2"/>
      <c r="E104" s="30"/>
      <c r="F104" s="31"/>
      <c r="G104" s="31"/>
      <c r="H104" s="31"/>
      <c r="I104" s="31"/>
      <c r="J104" s="31"/>
      <c r="S104" s="81"/>
      <c r="T104" s="87"/>
      <c r="U104" s="12" t="s">
        <v>21</v>
      </c>
      <c r="V104" s="2"/>
      <c r="W104" s="30"/>
      <c r="X104" s="31"/>
      <c r="Y104" s="31"/>
      <c r="Z104" s="31"/>
      <c r="AA104" s="31"/>
      <c r="AB104" s="31"/>
      <c r="AC104" s="108"/>
      <c r="AF104" s="111">
        <f>(X103/W103)-1</f>
        <v>3.9997467512939533E-2</v>
      </c>
      <c r="AG104" s="111">
        <f t="shared" ref="AG104" si="639">(Y103/X103)-1</f>
        <v>3.9996347365537366E-2</v>
      </c>
      <c r="AH104" s="111">
        <f t="shared" ref="AH104" si="640">(Z103/Y103)-1</f>
        <v>3.9994731758714597E-2</v>
      </c>
      <c r="AI104" s="111">
        <f t="shared" ref="AI104" si="641">(AA103/Z103)-1</f>
        <v>4.000450279313883E-2</v>
      </c>
      <c r="AJ104" s="111">
        <f t="shared" ref="AJ104" si="642">(AB103/AA103)-1</f>
        <v>3.9994588012447485E-2</v>
      </c>
    </row>
    <row r="105" spans="1:36" ht="10.5" customHeight="1">
      <c r="A105" s="81"/>
      <c r="B105" s="87"/>
      <c r="C105" s="12" t="s">
        <v>22</v>
      </c>
      <c r="D105" s="2"/>
      <c r="E105" s="30"/>
      <c r="F105" s="31"/>
      <c r="G105" s="31"/>
      <c r="H105" s="31"/>
      <c r="I105" s="31"/>
      <c r="J105" s="31"/>
      <c r="S105" s="81"/>
      <c r="T105" s="87"/>
      <c r="U105" s="12" t="s">
        <v>22</v>
      </c>
      <c r="V105" s="2"/>
      <c r="W105" s="30"/>
      <c r="X105" s="31"/>
      <c r="Y105" s="31"/>
      <c r="Z105" s="31"/>
      <c r="AA105" s="31"/>
      <c r="AB105" s="31"/>
      <c r="AC105" s="108"/>
    </row>
    <row r="106" spans="1:36" ht="10.5" customHeight="1">
      <c r="A106" s="81"/>
      <c r="B106" s="87"/>
      <c r="C106" s="2"/>
      <c r="D106" s="2"/>
      <c r="E106" s="31"/>
      <c r="F106" s="31"/>
      <c r="G106" s="31"/>
      <c r="H106" s="31"/>
      <c r="I106" s="31"/>
      <c r="J106" s="31"/>
      <c r="S106" s="81"/>
      <c r="T106" s="87"/>
      <c r="U106" s="2"/>
      <c r="V106" s="2"/>
      <c r="W106" s="31"/>
      <c r="X106" s="31"/>
      <c r="Y106" s="31"/>
      <c r="Z106" s="31"/>
      <c r="AA106" s="31"/>
      <c r="AB106" s="31"/>
      <c r="AC106" s="108"/>
    </row>
    <row r="107" spans="1:36" ht="10.5" customHeight="1">
      <c r="A107" s="81">
        <v>49</v>
      </c>
      <c r="B107" s="87"/>
      <c r="C107" s="5" t="s">
        <v>27</v>
      </c>
      <c r="D107" s="2" t="s">
        <v>17</v>
      </c>
      <c r="E107" s="30">
        <f>+'2013'!E106*1.0126</f>
        <v>64841.077889085303</v>
      </c>
      <c r="F107" s="31">
        <f>E107*1.04</f>
        <v>67434.721004648716</v>
      </c>
      <c r="G107" s="31">
        <f>F107*1.04</f>
        <v>70132.10984483466</v>
      </c>
      <c r="H107" s="31">
        <f>G107*1.04</f>
        <v>72937.394238628054</v>
      </c>
      <c r="I107" s="31">
        <f>H107*1.04</f>
        <v>75854.890008173184</v>
      </c>
      <c r="J107" s="31">
        <f>I107*1.04</f>
        <v>78889.085608500114</v>
      </c>
      <c r="L107" s="105">
        <f>(E107/E103)-1</f>
        <v>2.5240936209270259E-2</v>
      </c>
      <c r="M107" s="105">
        <f t="shared" ref="M107:Q107" si="643">(F107/F103)-1</f>
        <v>2.5240936209270259E-2</v>
      </c>
      <c r="N107" s="105">
        <f t="shared" si="643"/>
        <v>2.5240936209270259E-2</v>
      </c>
      <c r="O107" s="105">
        <f t="shared" si="643"/>
        <v>2.5240936209270259E-2</v>
      </c>
      <c r="P107" s="105">
        <f t="shared" si="643"/>
        <v>2.5240936209270259E-2</v>
      </c>
      <c r="Q107" s="105">
        <f t="shared" si="643"/>
        <v>2.5240936209270037E-2</v>
      </c>
      <c r="S107" s="81">
        <v>49</v>
      </c>
      <c r="T107" s="87"/>
      <c r="U107" s="5" t="s">
        <v>27</v>
      </c>
      <c r="V107" s="2" t="s">
        <v>17</v>
      </c>
      <c r="W107" s="31">
        <f>ROUND(W103*(1+0.025),0)</f>
        <v>64758</v>
      </c>
      <c r="X107" s="31">
        <f>ROUND(W107*(1+0.04),0)</f>
        <v>67348</v>
      </c>
      <c r="Y107" s="31">
        <f t="shared" ref="Y107:AB107" si="644">ROUND(X107*(1+0.04),0)</f>
        <v>70042</v>
      </c>
      <c r="Z107" s="31">
        <f t="shared" si="644"/>
        <v>72844</v>
      </c>
      <c r="AA107" s="31">
        <f t="shared" si="644"/>
        <v>75758</v>
      </c>
      <c r="AB107" s="31">
        <f t="shared" si="644"/>
        <v>78788</v>
      </c>
      <c r="AC107" s="109">
        <f>AB107-ROUND(J107,0)</f>
        <v>-101</v>
      </c>
      <c r="AE107" s="111">
        <f>(W107/W103)-1</f>
        <v>2.4992481679039003E-2</v>
      </c>
      <c r="AF107" s="111">
        <f t="shared" ref="AF107" si="645">(X107/X103)-1</f>
        <v>2.4990107448330523E-2</v>
      </c>
      <c r="AG107" s="111">
        <f t="shared" ref="AG107" si="646">(Y107/Y103)-1</f>
        <v>2.4994878098750339E-2</v>
      </c>
      <c r="AH107" s="111">
        <f t="shared" ref="AH107" si="647">(Z107/Z103)-1</f>
        <v>2.5004573149281617E-2</v>
      </c>
      <c r="AI107" s="111">
        <f t="shared" ref="AI107" si="648">(AA107/AA103)-1</f>
        <v>2.5003382492220227E-2</v>
      </c>
      <c r="AJ107" s="111">
        <f t="shared" ref="AJ107" si="649">(AB107/AB103)-1</f>
        <v>2.5004553378606964E-2</v>
      </c>
    </row>
    <row r="108" spans="1:36" ht="10.5" customHeight="1">
      <c r="A108" s="81"/>
      <c r="B108" s="87"/>
      <c r="C108" s="1" t="s">
        <v>26</v>
      </c>
      <c r="D108" s="2"/>
      <c r="E108" s="31"/>
      <c r="F108" s="31"/>
      <c r="G108" s="31"/>
      <c r="H108" s="31"/>
      <c r="I108" s="31"/>
      <c r="J108" s="31"/>
      <c r="S108" s="81"/>
      <c r="T108" s="87"/>
      <c r="U108" s="1" t="s">
        <v>26</v>
      </c>
      <c r="V108" s="2"/>
      <c r="W108" s="31"/>
      <c r="X108" s="31"/>
      <c r="Y108" s="31"/>
      <c r="Z108" s="31"/>
      <c r="AA108" s="31"/>
      <c r="AB108" s="31"/>
      <c r="AC108" s="108"/>
      <c r="AF108" s="111">
        <f>(X107/W107)-1</f>
        <v>3.999505852558749E-2</v>
      </c>
      <c r="AG108" s="111">
        <f t="shared" ref="AG108" si="650">(Y107/X107)-1</f>
        <v>4.000118786007012E-2</v>
      </c>
      <c r="AH108" s="111">
        <f t="shared" ref="AH108" si="651">(Z107/Y107)-1</f>
        <v>4.000456868735891E-2</v>
      </c>
      <c r="AI108" s="111">
        <f t="shared" ref="AI108" si="652">(AA107/Z107)-1</f>
        <v>4.0003294711987269E-2</v>
      </c>
      <c r="AJ108" s="111">
        <f t="shared" ref="AJ108" si="653">(AB107/AA107)-1</f>
        <v>3.9995776023654228E-2</v>
      </c>
    </row>
    <row r="109" spans="1:36" ht="10.5" customHeight="1">
      <c r="A109" s="81"/>
      <c r="B109" s="87"/>
      <c r="C109" s="1" t="s">
        <v>25</v>
      </c>
      <c r="D109" s="2"/>
      <c r="E109" s="31"/>
      <c r="F109" s="31"/>
      <c r="G109" s="31"/>
      <c r="H109" s="31"/>
      <c r="I109" s="31"/>
      <c r="J109" s="31"/>
      <c r="S109" s="81"/>
      <c r="T109" s="87"/>
      <c r="U109" s="1" t="s">
        <v>25</v>
      </c>
      <c r="V109" s="2"/>
      <c r="W109" s="31"/>
      <c r="X109" s="31"/>
      <c r="Y109" s="31"/>
      <c r="Z109" s="31"/>
      <c r="AA109" s="31"/>
      <c r="AB109" s="31"/>
      <c r="AC109" s="108"/>
    </row>
    <row r="110" spans="1:36" ht="10.5" customHeight="1">
      <c r="A110" s="81"/>
      <c r="B110" s="87"/>
      <c r="C110" s="5"/>
      <c r="D110" s="2"/>
      <c r="E110" s="31"/>
      <c r="F110" s="31"/>
      <c r="G110" s="31"/>
      <c r="H110" s="31"/>
      <c r="I110" s="31"/>
      <c r="J110" s="31"/>
      <c r="S110" s="81"/>
      <c r="T110" s="87"/>
      <c r="U110" s="5"/>
      <c r="V110" s="2"/>
      <c r="W110" s="31"/>
      <c r="X110" s="31"/>
      <c r="Y110" s="31"/>
      <c r="Z110" s="31"/>
      <c r="AA110" s="31"/>
      <c r="AB110" s="31"/>
      <c r="AC110" s="108"/>
    </row>
    <row r="111" spans="1:36" ht="10.5" customHeight="1">
      <c r="A111" s="81">
        <v>50</v>
      </c>
      <c r="B111" s="87"/>
      <c r="C111" s="99" t="s">
        <v>33</v>
      </c>
      <c r="D111" s="2" t="s">
        <v>17</v>
      </c>
      <c r="E111" s="30">
        <f>+'2013'!E110*1.0126</f>
        <v>66437.433880087876</v>
      </c>
      <c r="F111" s="31">
        <f>E111*1.04</f>
        <v>69094.931235291398</v>
      </c>
      <c r="G111" s="31">
        <f>F111*1.04</f>
        <v>71858.728484703053</v>
      </c>
      <c r="H111" s="31">
        <f>G111*1.04</f>
        <v>74733.07762409118</v>
      </c>
      <c r="I111" s="31">
        <f>H111*1.04</f>
        <v>77722.400729054832</v>
      </c>
      <c r="J111" s="31">
        <f>I111*1.04</f>
        <v>80831.296758217024</v>
      </c>
      <c r="L111" s="105">
        <f>(E111/E107)-1</f>
        <v>2.4619516562220722E-2</v>
      </c>
      <c r="M111" s="105">
        <f t="shared" ref="M111" si="654">(F111/F107)-1</f>
        <v>2.4619516562220722E-2</v>
      </c>
      <c r="N111" s="105">
        <f t="shared" ref="N111" si="655">(G111/G107)-1</f>
        <v>2.4619516562220722E-2</v>
      </c>
      <c r="O111" s="105">
        <f t="shared" ref="O111" si="656">(H111/H107)-1</f>
        <v>2.4619516562220722E-2</v>
      </c>
      <c r="P111" s="105">
        <f t="shared" ref="P111" si="657">(I111/I107)-1</f>
        <v>2.4619516562220722E-2</v>
      </c>
      <c r="Q111" s="105">
        <f t="shared" ref="Q111" si="658">(J111/J107)-1</f>
        <v>2.4619516562220722E-2</v>
      </c>
      <c r="S111" s="81">
        <v>50</v>
      </c>
      <c r="T111" s="87"/>
      <c r="U111" s="99" t="s">
        <v>33</v>
      </c>
      <c r="V111" s="2" t="s">
        <v>17</v>
      </c>
      <c r="W111" s="31">
        <f>ROUND(W107*(1+0.025),0)</f>
        <v>66377</v>
      </c>
      <c r="X111" s="31">
        <f>ROUND(W111*(1+0.04),0)</f>
        <v>69032</v>
      </c>
      <c r="Y111" s="31">
        <f t="shared" ref="Y111:AB111" si="659">ROUND(X111*(1+0.04),0)</f>
        <v>71793</v>
      </c>
      <c r="Z111" s="31">
        <f t="shared" si="659"/>
        <v>74665</v>
      </c>
      <c r="AA111" s="31">
        <f t="shared" si="659"/>
        <v>77652</v>
      </c>
      <c r="AB111" s="31">
        <f t="shared" si="659"/>
        <v>80758</v>
      </c>
      <c r="AC111" s="109">
        <f>AB111-ROUND(J111,0)</f>
        <v>-73</v>
      </c>
      <c r="AE111" s="111">
        <f>(W111/W107)-1</f>
        <v>2.5000772105376878E-2</v>
      </c>
      <c r="AF111" s="111">
        <f t="shared" ref="AF111" si="660">(X111/X107)-1</f>
        <v>2.5004454475262783E-2</v>
      </c>
      <c r="AG111" s="111">
        <f t="shared" ref="AG111" si="661">(Y111/Y107)-1</f>
        <v>2.4999286142600052E-2</v>
      </c>
      <c r="AH111" s="111">
        <f t="shared" ref="AH111" si="662">(Z111/Z107)-1</f>
        <v>2.4998627203338675E-2</v>
      </c>
      <c r="AI111" s="111">
        <f t="shared" ref="AI111" si="663">(AA111/AA107)-1</f>
        <v>2.5000659996303964E-2</v>
      </c>
      <c r="AJ111" s="111">
        <f t="shared" ref="AJ111" si="664">(AB111/AB107)-1</f>
        <v>2.5003807686449608E-2</v>
      </c>
    </row>
    <row r="112" spans="1:36" ht="10.5" customHeight="1">
      <c r="A112" s="81"/>
      <c r="B112" s="87"/>
      <c r="C112" s="99" t="s">
        <v>29</v>
      </c>
      <c r="D112" s="2"/>
      <c r="E112" s="31"/>
      <c r="F112" s="31"/>
      <c r="G112" s="31"/>
      <c r="H112" s="31"/>
      <c r="I112" s="31"/>
      <c r="J112" s="31"/>
      <c r="S112" s="81"/>
      <c r="T112" s="87"/>
      <c r="U112" s="99" t="s">
        <v>29</v>
      </c>
      <c r="V112" s="2"/>
      <c r="W112" s="31"/>
      <c r="X112" s="31"/>
      <c r="Y112" s="31"/>
      <c r="Z112" s="31"/>
      <c r="AA112" s="31"/>
      <c r="AB112" s="31"/>
      <c r="AC112" s="108"/>
      <c r="AF112" s="111">
        <f>(X111/W111)-1</f>
        <v>3.9998794763246304E-2</v>
      </c>
      <c r="AG112" s="111">
        <f t="shared" ref="AG112" si="665">(Y111/X111)-1</f>
        <v>3.9995943910070775E-2</v>
      </c>
      <c r="AH112" s="111">
        <f t="shared" ref="AH112" si="666">(Z111/Y111)-1</f>
        <v>4.00039001016812E-2</v>
      </c>
      <c r="AI112" s="111">
        <f t="shared" ref="AI112" si="667">(AA111/Z111)-1</f>
        <v>4.0005357262438812E-2</v>
      </c>
      <c r="AJ112" s="111">
        <f t="shared" ref="AJ112" si="668">(AB111/AA111)-1</f>
        <v>3.9998969762530256E-2</v>
      </c>
    </row>
    <row r="113" spans="1:36" ht="10.5" customHeight="1">
      <c r="A113" s="81"/>
      <c r="B113" s="87"/>
      <c r="C113" s="99" t="s">
        <v>30</v>
      </c>
      <c r="D113" s="2"/>
      <c r="E113" s="31"/>
      <c r="F113" s="31"/>
      <c r="G113" s="31"/>
      <c r="H113" s="31"/>
      <c r="I113" s="31"/>
      <c r="J113" s="31"/>
      <c r="S113" s="81"/>
      <c r="T113" s="87"/>
      <c r="U113" s="99" t="s">
        <v>30</v>
      </c>
      <c r="V113" s="2"/>
      <c r="W113" s="31"/>
      <c r="X113" s="31"/>
      <c r="Y113" s="31"/>
      <c r="Z113" s="31"/>
      <c r="AA113" s="31"/>
      <c r="AB113" s="31"/>
      <c r="AC113" s="108"/>
    </row>
    <row r="114" spans="1:36" ht="10.5" customHeight="1">
      <c r="A114" s="81"/>
      <c r="B114" s="87"/>
      <c r="C114" s="99" t="s">
        <v>31</v>
      </c>
      <c r="D114" s="2"/>
      <c r="E114" s="31"/>
      <c r="F114" s="31"/>
      <c r="G114" s="31"/>
      <c r="H114" s="31"/>
      <c r="I114" s="31"/>
      <c r="J114" s="31"/>
      <c r="S114" s="81"/>
      <c r="T114" s="87"/>
      <c r="U114" s="99" t="s">
        <v>31</v>
      </c>
      <c r="V114" s="2"/>
      <c r="W114" s="31"/>
      <c r="X114" s="31"/>
      <c r="Y114" s="31"/>
      <c r="Z114" s="31"/>
      <c r="AA114" s="31"/>
      <c r="AB114" s="31"/>
      <c r="AC114" s="108"/>
    </row>
    <row r="115" spans="1:36" ht="10.5" customHeight="1">
      <c r="A115" s="81"/>
      <c r="B115" s="87"/>
      <c r="C115" s="99" t="s">
        <v>32</v>
      </c>
      <c r="D115" s="2"/>
      <c r="E115" s="31"/>
      <c r="F115" s="31"/>
      <c r="G115" s="31"/>
      <c r="H115" s="31"/>
      <c r="I115" s="31"/>
      <c r="J115" s="31"/>
      <c r="S115" s="81"/>
      <c r="T115" s="87"/>
      <c r="U115" s="99" t="s">
        <v>32</v>
      </c>
      <c r="V115" s="2"/>
      <c r="W115" s="31"/>
      <c r="X115" s="31"/>
      <c r="Y115" s="31"/>
      <c r="Z115" s="31"/>
      <c r="AA115" s="31"/>
      <c r="AB115" s="31"/>
      <c r="AC115" s="108"/>
    </row>
    <row r="116" spans="1:36" ht="10.5" customHeight="1">
      <c r="A116" s="81"/>
      <c r="B116" s="87"/>
      <c r="C116" s="2"/>
      <c r="D116" s="2"/>
      <c r="E116" s="31"/>
      <c r="F116" s="31"/>
      <c r="G116" s="31"/>
      <c r="H116" s="31"/>
      <c r="I116" s="31"/>
      <c r="J116" s="31"/>
      <c r="S116" s="81"/>
      <c r="T116" s="87"/>
      <c r="U116" s="2"/>
      <c r="V116" s="2"/>
      <c r="W116" s="31"/>
      <c r="X116" s="31"/>
      <c r="Y116" s="31"/>
      <c r="Z116" s="31"/>
      <c r="AA116" s="31"/>
      <c r="AB116" s="31"/>
      <c r="AC116" s="108"/>
    </row>
    <row r="117" spans="1:36" ht="10.5" customHeight="1">
      <c r="A117" s="81">
        <v>51</v>
      </c>
      <c r="B117" s="86"/>
      <c r="C117" s="1" t="s">
        <v>34</v>
      </c>
      <c r="D117" s="2" t="s">
        <v>17</v>
      </c>
      <c r="E117" s="30">
        <f>+'2013'!E116*1.0126</f>
        <v>68091.839179854156</v>
      </c>
      <c r="F117" s="31">
        <f>E117*1.04</f>
        <v>70815.512747048328</v>
      </c>
      <c r="G117" s="31">
        <f>F117*1.04</f>
        <v>73648.133256930261</v>
      </c>
      <c r="H117" s="31">
        <f>G117*1.04</f>
        <v>76594.058587207473</v>
      </c>
      <c r="I117" s="31">
        <f>H117*1.04</f>
        <v>79657.820930695772</v>
      </c>
      <c r="J117" s="31">
        <f>I117*1.04</f>
        <v>82844.133767923602</v>
      </c>
      <c r="L117" s="105">
        <f>(E117/E111)-1</f>
        <v>2.4901703800786379E-2</v>
      </c>
      <c r="M117" s="105">
        <f t="shared" ref="M117:Q117" si="669">(F117/F111)-1</f>
        <v>2.4901703800786379E-2</v>
      </c>
      <c r="N117" s="105">
        <f t="shared" si="669"/>
        <v>2.4901703800786379E-2</v>
      </c>
      <c r="O117" s="105">
        <f t="shared" si="669"/>
        <v>2.4901703800786379E-2</v>
      </c>
      <c r="P117" s="105">
        <f t="shared" si="669"/>
        <v>2.4901703800786379E-2</v>
      </c>
      <c r="Q117" s="105">
        <f t="shared" si="669"/>
        <v>2.4901703800786379E-2</v>
      </c>
      <c r="S117" s="81">
        <v>51</v>
      </c>
      <c r="T117" s="86"/>
      <c r="U117" s="1" t="s">
        <v>34</v>
      </c>
      <c r="V117" s="2" t="s">
        <v>17</v>
      </c>
      <c r="W117" s="31">
        <f>ROUND(W111*(1+0.025),0)</f>
        <v>68036</v>
      </c>
      <c r="X117" s="31">
        <f>ROUND(W117*(1+0.04),0)</f>
        <v>70757</v>
      </c>
      <c r="Y117" s="31">
        <f t="shared" ref="Y117:AB117" si="670">ROUND(X117*(1+0.04),0)</f>
        <v>73587</v>
      </c>
      <c r="Z117" s="31">
        <f t="shared" si="670"/>
        <v>76530</v>
      </c>
      <c r="AA117" s="31">
        <f t="shared" si="670"/>
        <v>79591</v>
      </c>
      <c r="AB117" s="31">
        <f t="shared" si="670"/>
        <v>82775</v>
      </c>
      <c r="AC117" s="109">
        <f>AB117-ROUND(J117,0)</f>
        <v>-69</v>
      </c>
      <c r="AE117" s="111">
        <f>(W117/W111)-1</f>
        <v>2.4993597179745919E-2</v>
      </c>
      <c r="AF117" s="111">
        <f t="shared" ref="AF117" si="671">(X117/X111)-1</f>
        <v>2.4988411171630531E-2</v>
      </c>
      <c r="AG117" s="111">
        <f t="shared" ref="AG117" si="672">(Y117/Y111)-1</f>
        <v>2.4988508628974948E-2</v>
      </c>
      <c r="AH117" s="111">
        <f t="shared" ref="AH117" si="673">(Z117/Z111)-1</f>
        <v>2.4978236121341979E-2</v>
      </c>
      <c r="AI117" s="111">
        <f t="shared" ref="AI117" si="674">(AA117/AA111)-1</f>
        <v>2.4970380672745041E-2</v>
      </c>
      <c r="AJ117" s="111">
        <f t="shared" ref="AJ117" si="675">(AB117/AB111)-1</f>
        <v>2.4975853785383473E-2</v>
      </c>
    </row>
    <row r="118" spans="1:36" ht="10.5" customHeight="1">
      <c r="A118" s="81"/>
      <c r="B118" s="86"/>
      <c r="C118" s="1" t="s">
        <v>35</v>
      </c>
      <c r="D118" s="2"/>
      <c r="E118" s="30"/>
      <c r="F118" s="31"/>
      <c r="G118" s="31"/>
      <c r="H118" s="31"/>
      <c r="I118" s="31"/>
      <c r="J118" s="31"/>
      <c r="S118" s="81"/>
      <c r="T118" s="86"/>
      <c r="U118" s="1" t="s">
        <v>35</v>
      </c>
      <c r="V118" s="2"/>
      <c r="W118" s="30"/>
      <c r="X118" s="31"/>
      <c r="Y118" s="31"/>
      <c r="Z118" s="31"/>
      <c r="AA118" s="31"/>
      <c r="AB118" s="31"/>
      <c r="AC118" s="108"/>
      <c r="AF118" s="111">
        <f>(X117/W117)-1</f>
        <v>3.9993532835557621E-2</v>
      </c>
      <c r="AG118" s="111">
        <f t="shared" ref="AG118" si="676">(Y117/X117)-1</f>
        <v>3.9996042794352427E-2</v>
      </c>
      <c r="AH118" s="111">
        <f t="shared" ref="AH118" si="677">(Z117/Y117)-1</f>
        <v>3.999347710872847E-2</v>
      </c>
      <c r="AI118" s="111">
        <f t="shared" ref="AI118" si="678">(AA117/Z117)-1</f>
        <v>3.9997386645759914E-2</v>
      </c>
      <c r="AJ118" s="111">
        <f t="shared" ref="AJ118" si="679">(AB117/AA117)-1</f>
        <v>4.000452312447389E-2</v>
      </c>
    </row>
    <row r="119" spans="1:36" ht="10.5" customHeight="1">
      <c r="A119" s="81"/>
      <c r="B119" s="86"/>
      <c r="C119" s="1"/>
      <c r="D119" s="2"/>
      <c r="E119" s="30"/>
      <c r="F119" s="31"/>
      <c r="G119" s="31"/>
      <c r="H119" s="31"/>
      <c r="I119" s="31"/>
      <c r="J119" s="31"/>
      <c r="S119" s="81"/>
      <c r="T119" s="86"/>
      <c r="U119" s="1"/>
      <c r="V119" s="2"/>
      <c r="W119" s="30"/>
      <c r="X119" s="31"/>
      <c r="Y119" s="31"/>
      <c r="Z119" s="31"/>
      <c r="AA119" s="31"/>
      <c r="AB119" s="31"/>
      <c r="AC119" s="108"/>
    </row>
    <row r="120" spans="1:36" ht="10.5" customHeight="1">
      <c r="A120" s="81">
        <v>52</v>
      </c>
      <c r="B120" s="87"/>
      <c r="C120" s="94" t="s">
        <v>74</v>
      </c>
      <c r="D120" s="2" t="s">
        <v>17</v>
      </c>
      <c r="E120" s="30">
        <f>+'2013'!E119*1.0126</f>
        <v>69833.318442766002</v>
      </c>
      <c r="F120" s="31">
        <f>E120*1.04</f>
        <v>72626.651180476649</v>
      </c>
      <c r="G120" s="31">
        <f>F120*1.04</f>
        <v>75531.717227695714</v>
      </c>
      <c r="H120" s="31">
        <f>G120*1.04</f>
        <v>78552.985916803547</v>
      </c>
      <c r="I120" s="31">
        <f>H120*1.04</f>
        <v>81695.105353475694</v>
      </c>
      <c r="J120" s="31">
        <f>I120*1.04</f>
        <v>84962.909567614726</v>
      </c>
      <c r="L120" s="106">
        <f>(E120/E117)-1</f>
        <v>2.5575447570332033E-2</v>
      </c>
      <c r="M120" s="106">
        <f t="shared" ref="M120:Q120" si="680">(F120/F117)-1</f>
        <v>2.5575447570332033E-2</v>
      </c>
      <c r="N120" s="106">
        <f t="shared" si="680"/>
        <v>2.5575447570332033E-2</v>
      </c>
      <c r="O120" s="106">
        <f t="shared" si="680"/>
        <v>2.5575447570332255E-2</v>
      </c>
      <c r="P120" s="106">
        <f t="shared" si="680"/>
        <v>2.5575447570332255E-2</v>
      </c>
      <c r="Q120" s="106">
        <f t="shared" si="680"/>
        <v>2.5575447570332255E-2</v>
      </c>
      <c r="S120" s="81">
        <v>52</v>
      </c>
      <c r="T120" s="87"/>
      <c r="U120" s="94" t="s">
        <v>74</v>
      </c>
      <c r="V120" s="2" t="s">
        <v>17</v>
      </c>
      <c r="W120" s="31">
        <f>ROUND(W117*(1+0.025),0)</f>
        <v>69737</v>
      </c>
      <c r="X120" s="31">
        <f>ROUND(W120*(1+0.04),0)</f>
        <v>72526</v>
      </c>
      <c r="Y120" s="31">
        <f t="shared" ref="Y120:AB120" si="681">ROUND(X120*(1+0.04),0)</f>
        <v>75427</v>
      </c>
      <c r="Z120" s="31">
        <f t="shared" si="681"/>
        <v>78444</v>
      </c>
      <c r="AA120" s="31">
        <f t="shared" si="681"/>
        <v>81582</v>
      </c>
      <c r="AB120" s="31">
        <f t="shared" si="681"/>
        <v>84845</v>
      </c>
      <c r="AC120" s="109">
        <f>AB120-ROUND(J120,0)</f>
        <v>-118</v>
      </c>
      <c r="AE120" s="111">
        <f>(W120/W117)-1</f>
        <v>2.500146981010043E-2</v>
      </c>
      <c r="AF120" s="111">
        <f t="shared" ref="AF120" si="682">(X120/X117)-1</f>
        <v>2.5001059965798378E-2</v>
      </c>
      <c r="AG120" s="111">
        <f t="shared" ref="AG120" si="683">(Y120/Y117)-1</f>
        <v>2.500441654096508E-2</v>
      </c>
      <c r="AH120" s="111">
        <f t="shared" ref="AH120" si="684">(Z120/Z117)-1</f>
        <v>2.5009800078400701E-2</v>
      </c>
      <c r="AI120" s="111">
        <f t="shared" ref="AI120" si="685">(AA120/AA117)-1</f>
        <v>2.5015391187445779E-2</v>
      </c>
      <c r="AJ120" s="111">
        <f t="shared" ref="AJ120" si="686">(AB120/AB117)-1</f>
        <v>2.5007550588945993E-2</v>
      </c>
    </row>
    <row r="121" spans="1:36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  <c r="S121" s="81"/>
      <c r="T121" s="87"/>
      <c r="U121" s="2" t="s">
        <v>38</v>
      </c>
      <c r="V121" s="2"/>
      <c r="W121" s="31"/>
      <c r="X121" s="31"/>
      <c r="Y121" s="31"/>
      <c r="Z121" s="31"/>
      <c r="AA121" s="31"/>
      <c r="AB121" s="31"/>
      <c r="AC121" s="108"/>
      <c r="AF121" s="111">
        <f>(X120/W120)-1</f>
        <v>3.999311699671626E-2</v>
      </c>
      <c r="AG121" s="111">
        <f t="shared" ref="AG121" si="687">(Y120/X120)-1</f>
        <v>3.9999448473650778E-2</v>
      </c>
      <c r="AH121" s="111">
        <f t="shared" ref="AH121" si="688">(Z120/Y120)-1</f>
        <v>3.9998939371842956E-2</v>
      </c>
      <c r="AI121" s="111">
        <f t="shared" ref="AI121" si="689">(AA120/Z120)-1</f>
        <v>4.0003059507419225E-2</v>
      </c>
      <c r="AJ121" s="111">
        <f t="shared" ref="AJ121" si="690">(AB120/AA120)-1</f>
        <v>3.9996567870363542E-2</v>
      </c>
    </row>
    <row r="122" spans="1:36" ht="10.5" customHeight="1">
      <c r="A122" s="81"/>
      <c r="B122" s="87"/>
      <c r="C122" s="101" t="s">
        <v>39</v>
      </c>
      <c r="D122" s="2"/>
      <c r="E122" s="31"/>
      <c r="F122" s="31"/>
      <c r="G122" s="31"/>
      <c r="H122" s="31"/>
      <c r="I122" s="31"/>
      <c r="J122" s="31"/>
      <c r="S122" s="81"/>
      <c r="T122" s="87"/>
      <c r="U122" s="101" t="s">
        <v>39</v>
      </c>
      <c r="V122" s="2"/>
      <c r="W122" s="31"/>
      <c r="X122" s="31"/>
      <c r="Y122" s="31"/>
      <c r="Z122" s="31"/>
      <c r="AA122" s="31"/>
      <c r="AB122" s="31"/>
      <c r="AC122" s="108"/>
    </row>
    <row r="123" spans="1:36" ht="10.5" customHeight="1">
      <c r="A123" s="81"/>
      <c r="B123" s="87"/>
      <c r="C123" s="12" t="s">
        <v>33</v>
      </c>
      <c r="D123" s="2"/>
      <c r="E123" s="31"/>
      <c r="F123" s="31"/>
      <c r="G123" s="31"/>
      <c r="H123" s="31"/>
      <c r="I123" s="31"/>
      <c r="J123" s="31"/>
      <c r="S123" s="81"/>
      <c r="T123" s="87"/>
      <c r="U123" s="12" t="s">
        <v>33</v>
      </c>
      <c r="V123" s="2"/>
      <c r="W123" s="31"/>
      <c r="X123" s="31"/>
      <c r="Y123" s="31"/>
      <c r="Z123" s="31"/>
      <c r="AA123" s="31"/>
      <c r="AB123" s="31"/>
      <c r="AC123" s="108"/>
    </row>
    <row r="124" spans="1:36" ht="10.5" customHeight="1">
      <c r="A124" s="81"/>
      <c r="B124" s="87"/>
      <c r="C124" s="12" t="s">
        <v>29</v>
      </c>
      <c r="D124" s="2"/>
      <c r="E124" s="31"/>
      <c r="F124" s="31"/>
      <c r="G124" s="31"/>
      <c r="H124" s="31"/>
      <c r="I124" s="31"/>
      <c r="J124" s="31"/>
      <c r="S124" s="81"/>
      <c r="T124" s="87"/>
      <c r="U124" s="12" t="s">
        <v>29</v>
      </c>
      <c r="V124" s="2"/>
      <c r="W124" s="31"/>
      <c r="X124" s="31"/>
      <c r="Y124" s="31"/>
      <c r="Z124" s="31"/>
      <c r="AA124" s="31"/>
      <c r="AB124" s="31"/>
      <c r="AC124" s="108"/>
    </row>
    <row r="125" spans="1:36" ht="10.5" customHeight="1">
      <c r="A125" s="81"/>
      <c r="B125" s="87"/>
      <c r="C125" s="12" t="s">
        <v>30</v>
      </c>
      <c r="D125" s="2"/>
      <c r="E125" s="31"/>
      <c r="F125" s="31"/>
      <c r="G125" s="31"/>
      <c r="H125" s="31"/>
      <c r="I125" s="31"/>
      <c r="J125" s="31"/>
      <c r="S125" s="81"/>
      <c r="T125" s="87"/>
      <c r="U125" s="12" t="s">
        <v>30</v>
      </c>
      <c r="V125" s="2"/>
      <c r="W125" s="31"/>
      <c r="X125" s="31"/>
      <c r="Y125" s="31"/>
      <c r="Z125" s="31"/>
      <c r="AA125" s="31"/>
      <c r="AB125" s="31"/>
      <c r="AC125" s="108"/>
    </row>
    <row r="126" spans="1:36" ht="10.5" customHeight="1">
      <c r="A126" s="81"/>
      <c r="B126" s="87"/>
      <c r="C126" s="12" t="s">
        <v>31</v>
      </c>
      <c r="D126" s="2"/>
      <c r="E126" s="31"/>
      <c r="F126" s="31"/>
      <c r="G126" s="31"/>
      <c r="H126" s="31"/>
      <c r="I126" s="31"/>
      <c r="J126" s="31"/>
      <c r="S126" s="81"/>
      <c r="T126" s="87"/>
      <c r="U126" s="12" t="s">
        <v>31</v>
      </c>
      <c r="V126" s="2"/>
      <c r="W126" s="31"/>
      <c r="X126" s="31"/>
      <c r="Y126" s="31"/>
      <c r="Z126" s="31"/>
      <c r="AA126" s="31"/>
      <c r="AB126" s="31"/>
      <c r="AC126" s="108"/>
    </row>
    <row r="127" spans="1:36" ht="10.5" customHeight="1">
      <c r="A127" s="81"/>
      <c r="B127" s="87"/>
      <c r="C127" s="12" t="s">
        <v>94</v>
      </c>
      <c r="D127" s="2"/>
      <c r="E127" s="31"/>
      <c r="F127" s="31"/>
      <c r="G127" s="31"/>
      <c r="H127" s="31"/>
      <c r="I127" s="31"/>
      <c r="J127" s="31"/>
      <c r="S127" s="81"/>
      <c r="T127" s="87"/>
      <c r="U127" s="12" t="s">
        <v>94</v>
      </c>
      <c r="V127" s="2"/>
      <c r="W127" s="31"/>
      <c r="X127" s="31"/>
      <c r="Y127" s="31"/>
      <c r="Z127" s="31"/>
      <c r="AA127" s="31"/>
      <c r="AB127" s="31"/>
      <c r="AC127" s="108"/>
    </row>
    <row r="128" spans="1:36" ht="10.5" customHeight="1">
      <c r="A128" s="81"/>
      <c r="B128" s="87"/>
      <c r="C128" s="12" t="s">
        <v>96</v>
      </c>
      <c r="D128" s="2"/>
      <c r="E128" s="31"/>
      <c r="F128" s="31"/>
      <c r="G128" s="31"/>
      <c r="H128" s="31"/>
      <c r="I128" s="31"/>
      <c r="J128" s="31"/>
      <c r="S128" s="81"/>
      <c r="T128" s="87"/>
      <c r="U128" s="12" t="s">
        <v>96</v>
      </c>
      <c r="V128" s="2"/>
      <c r="W128" s="31"/>
      <c r="X128" s="31"/>
      <c r="Y128" s="31"/>
      <c r="Z128" s="31"/>
      <c r="AA128" s="31"/>
      <c r="AB128" s="31"/>
      <c r="AC128" s="108"/>
    </row>
    <row r="129" spans="1:36" ht="10.5" customHeight="1">
      <c r="A129" s="81"/>
      <c r="B129" s="87"/>
      <c r="C129" s="95"/>
      <c r="D129" s="2"/>
      <c r="E129" s="31"/>
      <c r="F129" s="31"/>
      <c r="G129" s="31"/>
      <c r="H129" s="31"/>
      <c r="I129" s="31"/>
      <c r="J129" s="31"/>
      <c r="S129" s="81"/>
      <c r="T129" s="87"/>
      <c r="U129" s="95"/>
      <c r="V129" s="2"/>
      <c r="W129" s="31"/>
      <c r="X129" s="31"/>
      <c r="Y129" s="31"/>
      <c r="Z129" s="31"/>
      <c r="AA129" s="31"/>
      <c r="AB129" s="31"/>
      <c r="AC129" s="108"/>
    </row>
    <row r="130" spans="1:36" ht="10.5" customHeight="1">
      <c r="A130" s="81">
        <v>53</v>
      </c>
      <c r="B130" s="86"/>
      <c r="C130" s="2" t="s">
        <v>40</v>
      </c>
      <c r="D130" s="2" t="s">
        <v>17</v>
      </c>
      <c r="E130" s="30">
        <f>+'2013'!E124*1.0126</f>
        <v>71574.797705677876</v>
      </c>
      <c r="F130" s="31">
        <f>E130*1.04</f>
        <v>74437.789613904999</v>
      </c>
      <c r="G130" s="31">
        <f>F130*1.04</f>
        <v>77415.301198461195</v>
      </c>
      <c r="H130" s="31">
        <f>G130*1.04</f>
        <v>80511.91324639965</v>
      </c>
      <c r="I130" s="31">
        <f>H130*1.04</f>
        <v>83732.389776255644</v>
      </c>
      <c r="J130" s="31">
        <f>I130*1.04</f>
        <v>87081.685367305879</v>
      </c>
      <c r="L130" s="105">
        <f>(E130/E120)-1</f>
        <v>2.4937655860349128E-2</v>
      </c>
      <c r="M130" s="105">
        <f t="shared" ref="M130:Q130" si="691">(F130/F120)-1</f>
        <v>2.4937655860349128E-2</v>
      </c>
      <c r="N130" s="105">
        <f t="shared" si="691"/>
        <v>2.4937655860349128E-2</v>
      </c>
      <c r="O130" s="105">
        <f t="shared" si="691"/>
        <v>2.4937655860349128E-2</v>
      </c>
      <c r="P130" s="105">
        <f t="shared" si="691"/>
        <v>2.4937655860349128E-2</v>
      </c>
      <c r="Q130" s="105">
        <f t="shared" si="691"/>
        <v>2.493765586034935E-2</v>
      </c>
      <c r="S130" s="81">
        <v>53</v>
      </c>
      <c r="T130" s="86"/>
      <c r="U130" s="2" t="s">
        <v>40</v>
      </c>
      <c r="V130" s="2" t="s">
        <v>17</v>
      </c>
      <c r="W130" s="31">
        <f>ROUND(W120*(1+0.025),0)</f>
        <v>71480</v>
      </c>
      <c r="X130" s="31">
        <f>ROUND(W130*(1+0.04),0)</f>
        <v>74339</v>
      </c>
      <c r="Y130" s="31">
        <f t="shared" ref="Y130:AB130" si="692">ROUND(X130*(1+0.04),0)</f>
        <v>77313</v>
      </c>
      <c r="Z130" s="31">
        <f t="shared" si="692"/>
        <v>80406</v>
      </c>
      <c r="AA130" s="31">
        <f t="shared" si="692"/>
        <v>83622</v>
      </c>
      <c r="AB130" s="31">
        <f t="shared" si="692"/>
        <v>86967</v>
      </c>
      <c r="AC130" s="109">
        <f>AB130-ROUND(J130,0)</f>
        <v>-115</v>
      </c>
      <c r="AE130" s="111">
        <f>(W130/W120)-1</f>
        <v>2.499390567417592E-2</v>
      </c>
      <c r="AF130" s="111">
        <f t="shared" ref="AF130" si="693">(X130/X120)-1</f>
        <v>2.4997931776190585E-2</v>
      </c>
      <c r="AG130" s="111">
        <f t="shared" ref="AG130" si="694">(Y130/Y120)-1</f>
        <v>2.5004308801887865E-2</v>
      </c>
      <c r="AH130" s="111">
        <f t="shared" ref="AH130" si="695">(Z130/Z120)-1</f>
        <v>2.5011473152822372E-2</v>
      </c>
      <c r="AI130" s="111">
        <f t="shared" ref="AI130" si="696">(AA130/AA120)-1</f>
        <v>2.5005515922629895E-2</v>
      </c>
      <c r="AJ130" s="111">
        <f t="shared" ref="AJ130" si="697">(AB130/AB120)-1</f>
        <v>2.5010312923566591E-2</v>
      </c>
    </row>
    <row r="131" spans="1:36" ht="10.5" customHeight="1">
      <c r="A131" s="81"/>
      <c r="B131" s="86"/>
      <c r="C131" s="95" t="s">
        <v>39</v>
      </c>
      <c r="D131" s="2"/>
      <c r="E131" s="30"/>
      <c r="F131" s="31"/>
      <c r="G131" s="31"/>
      <c r="H131" s="31"/>
      <c r="I131" s="31"/>
      <c r="J131" s="31"/>
      <c r="S131" s="81"/>
      <c r="T131" s="86"/>
      <c r="U131" s="95" t="s">
        <v>39</v>
      </c>
      <c r="V131" s="2"/>
      <c r="W131" s="30"/>
      <c r="X131" s="31"/>
      <c r="Y131" s="31"/>
      <c r="Z131" s="31"/>
      <c r="AA131" s="31"/>
      <c r="AB131" s="31"/>
      <c r="AC131" s="108"/>
      <c r="AF131" s="111">
        <f>(X130/W130)-1</f>
        <v>3.9997202014549593E-2</v>
      </c>
      <c r="AG131" s="111">
        <f t="shared" ref="AG131" si="698">(Y130/X130)-1</f>
        <v>4.000591883129978E-2</v>
      </c>
      <c r="AH131" s="111">
        <f t="shared" ref="AH131" si="699">(Z130/Y130)-1</f>
        <v>4.0006208528966747E-2</v>
      </c>
      <c r="AI131" s="111">
        <f t="shared" ref="AI131" si="700">(AA130/Z130)-1</f>
        <v>3.9997015148123261E-2</v>
      </c>
      <c r="AJ131" s="111">
        <f t="shared" ref="AJ131" si="701">(AB130/AA130)-1</f>
        <v>4.0001435029059396E-2</v>
      </c>
    </row>
    <row r="132" spans="1:36" ht="10.5" customHeight="1">
      <c r="A132" s="81"/>
      <c r="B132" s="87"/>
      <c r="C132" s="2"/>
      <c r="D132" s="2"/>
      <c r="E132" s="31"/>
      <c r="F132" s="31"/>
      <c r="G132" s="31"/>
      <c r="H132" s="31"/>
      <c r="I132" s="31"/>
      <c r="J132" s="31"/>
      <c r="S132" s="81"/>
      <c r="T132" s="87"/>
      <c r="U132" s="2"/>
      <c r="V132" s="2"/>
      <c r="W132" s="31"/>
      <c r="X132" s="31"/>
      <c r="Y132" s="31"/>
      <c r="Z132" s="31"/>
      <c r="AA132" s="31"/>
      <c r="AB132" s="31"/>
      <c r="AC132" s="108"/>
    </row>
    <row r="133" spans="1:36" ht="11.25" customHeight="1">
      <c r="A133" s="81">
        <v>54</v>
      </c>
      <c r="B133" s="87"/>
      <c r="C133" s="2" t="s">
        <v>41</v>
      </c>
      <c r="D133" s="2" t="s">
        <v>17</v>
      </c>
      <c r="E133" s="30">
        <f>+'2013'!E126*1.0126</f>
        <v>73345.30162297163</v>
      </c>
      <c r="F133" s="31">
        <f t="shared" ref="F133:J135" si="702">E133*1.04</f>
        <v>76279.113687890494</v>
      </c>
      <c r="G133" s="31">
        <f t="shared" si="702"/>
        <v>79330.27823540612</v>
      </c>
      <c r="H133" s="31">
        <f t="shared" si="702"/>
        <v>82503.489364822366</v>
      </c>
      <c r="I133" s="31">
        <f t="shared" si="702"/>
        <v>85803.62893941527</v>
      </c>
      <c r="J133" s="31">
        <f t="shared" si="702"/>
        <v>89235.774096991881</v>
      </c>
      <c r="L133" s="105">
        <f>(E133/E130)-1</f>
        <v>2.4736415247364363E-2</v>
      </c>
      <c r="M133" s="105">
        <f t="shared" ref="M133:Q133" si="703">(F133/F130)-1</f>
        <v>2.4736415247364363E-2</v>
      </c>
      <c r="N133" s="105">
        <f t="shared" si="703"/>
        <v>2.4736415247364363E-2</v>
      </c>
      <c r="O133" s="105">
        <f t="shared" si="703"/>
        <v>2.4736415247364363E-2</v>
      </c>
      <c r="P133" s="105">
        <f t="shared" si="703"/>
        <v>2.4736415247364363E-2</v>
      </c>
      <c r="Q133" s="105">
        <f t="shared" si="703"/>
        <v>2.4736415247364363E-2</v>
      </c>
      <c r="S133" s="81">
        <v>54</v>
      </c>
      <c r="T133" s="87"/>
      <c r="U133" s="2" t="s">
        <v>41</v>
      </c>
      <c r="V133" s="2" t="s">
        <v>17</v>
      </c>
      <c r="W133" s="31">
        <f>ROUND(W130*(1+0.025),0)</f>
        <v>73267</v>
      </c>
      <c r="X133" s="31">
        <f>ROUND(W133*(1+0.04),0)</f>
        <v>76198</v>
      </c>
      <c r="Y133" s="31">
        <f t="shared" ref="Y133:AB133" si="704">ROUND(X133*(1+0.04),0)</f>
        <v>79246</v>
      </c>
      <c r="Z133" s="31">
        <f t="shared" si="704"/>
        <v>82416</v>
      </c>
      <c r="AA133" s="31">
        <f t="shared" si="704"/>
        <v>85713</v>
      </c>
      <c r="AB133" s="31">
        <f t="shared" si="704"/>
        <v>89142</v>
      </c>
      <c r="AC133" s="109">
        <f>AB133-ROUND(J133,0)</f>
        <v>-94</v>
      </c>
      <c r="AE133" s="111">
        <f>(W133/W130)-1</f>
        <v>2.4999999999999911E-2</v>
      </c>
      <c r="AF133" s="111">
        <f t="shared" ref="AF133" si="705">(X133/X130)-1</f>
        <v>2.5007062241891864E-2</v>
      </c>
      <c r="AG133" s="111">
        <f t="shared" ref="AG133" si="706">(Y133/Y130)-1</f>
        <v>2.5002263526185731E-2</v>
      </c>
      <c r="AH133" s="111">
        <f t="shared" ref="AH133" si="707">(Z133/Z130)-1</f>
        <v>2.4998134467577149E-2</v>
      </c>
      <c r="AI133" s="111">
        <f t="shared" ref="AI133" si="708">(AA133/AA130)-1</f>
        <v>2.5005381358972567E-2</v>
      </c>
      <c r="AJ133" s="111">
        <f t="shared" ref="AJ133" si="709">(AB133/AB130)-1</f>
        <v>2.5009486356893929E-2</v>
      </c>
    </row>
    <row r="134" spans="1:36" ht="11.25" customHeight="1">
      <c r="A134" s="81"/>
      <c r="B134" s="87"/>
      <c r="C134" s="2"/>
      <c r="D134" s="2"/>
      <c r="E134" s="30"/>
      <c r="F134" s="31"/>
      <c r="G134" s="31"/>
      <c r="H134" s="31"/>
      <c r="I134" s="31"/>
      <c r="J134" s="31"/>
      <c r="S134" s="81"/>
      <c r="T134" s="87"/>
      <c r="U134" s="2"/>
      <c r="V134" s="2"/>
      <c r="W134" s="30"/>
      <c r="X134" s="31"/>
      <c r="Y134" s="31"/>
      <c r="Z134" s="31"/>
      <c r="AA134" s="31"/>
      <c r="AB134" s="31"/>
      <c r="AC134" s="108"/>
      <c r="AF134" s="111">
        <f>(X133/W133)-1</f>
        <v>4.0004367587044731E-2</v>
      </c>
      <c r="AG134" s="111">
        <f t="shared" ref="AG134" si="710">(Y133/X133)-1</f>
        <v>4.0001049896322804E-2</v>
      </c>
      <c r="AH134" s="111">
        <f t="shared" ref="AH134" si="711">(Z133/Y133)-1</f>
        <v>4.0002019029351743E-2</v>
      </c>
      <c r="AI134" s="111">
        <f t="shared" ref="AI134" si="712">(AA133/Z133)-1</f>
        <v>4.0004368083867314E-2</v>
      </c>
      <c r="AJ134" s="111">
        <f t="shared" ref="AJ134" si="713">(AB133/AA133)-1</f>
        <v>4.0005600084001225E-2</v>
      </c>
    </row>
    <row r="135" spans="1:36" ht="10.5" customHeight="1">
      <c r="A135" s="81">
        <v>55</v>
      </c>
      <c r="B135" s="87"/>
      <c r="C135" s="2" t="s">
        <v>42</v>
      </c>
      <c r="D135" s="2" t="s">
        <v>17</v>
      </c>
      <c r="E135" s="30">
        <f>+'2013'!E128*1.0126</f>
        <v>75173.85484902907</v>
      </c>
      <c r="F135" s="31">
        <f t="shared" si="702"/>
        <v>78180.809042990237</v>
      </c>
      <c r="G135" s="31">
        <f t="shared" si="702"/>
        <v>81308.041404709846</v>
      </c>
      <c r="H135" s="31">
        <f t="shared" si="702"/>
        <v>84560.363060898249</v>
      </c>
      <c r="I135" s="31">
        <f t="shared" si="702"/>
        <v>87942.777583334188</v>
      </c>
      <c r="J135" s="31">
        <f t="shared" si="702"/>
        <v>91460.488686667552</v>
      </c>
      <c r="L135" s="105">
        <f>(E135/E133)-1</f>
        <v>2.4930747922437435E-2</v>
      </c>
      <c r="M135" s="105">
        <f t="shared" ref="M135:Q135" si="714">(F135/F133)-1</f>
        <v>2.4930747922437435E-2</v>
      </c>
      <c r="N135" s="105">
        <f t="shared" si="714"/>
        <v>2.4930747922437213E-2</v>
      </c>
      <c r="O135" s="105">
        <f t="shared" si="714"/>
        <v>2.4930747922437435E-2</v>
      </c>
      <c r="P135" s="105">
        <f t="shared" si="714"/>
        <v>2.4930747922437435E-2</v>
      </c>
      <c r="Q135" s="105">
        <f t="shared" si="714"/>
        <v>2.4930747922437435E-2</v>
      </c>
      <c r="S135" s="81">
        <v>55</v>
      </c>
      <c r="T135" s="87"/>
      <c r="U135" s="2" t="s">
        <v>42</v>
      </c>
      <c r="V135" s="2" t="s">
        <v>17</v>
      </c>
      <c r="W135" s="31">
        <f>ROUND(W133*(1+0.025),0)</f>
        <v>75099</v>
      </c>
      <c r="X135" s="31">
        <f>ROUND(W135*(1+0.04),0)</f>
        <v>78103</v>
      </c>
      <c r="Y135" s="31">
        <f t="shared" ref="Y135:AB135" si="715">ROUND(X135*(1+0.04),0)</f>
        <v>81227</v>
      </c>
      <c r="Z135" s="31">
        <f t="shared" si="715"/>
        <v>84476</v>
      </c>
      <c r="AA135" s="31">
        <f t="shared" si="715"/>
        <v>87855</v>
      </c>
      <c r="AB135" s="31">
        <f t="shared" si="715"/>
        <v>91369</v>
      </c>
      <c r="AC135" s="109">
        <f>AB135-ROUND(J135,0)</f>
        <v>-91</v>
      </c>
      <c r="AE135" s="111">
        <f>(W135/W133)-1</f>
        <v>2.5004435830592309E-2</v>
      </c>
      <c r="AF135" s="111">
        <f t="shared" ref="AF135" si="716">(X135/X133)-1</f>
        <v>2.5000656185201642E-2</v>
      </c>
      <c r="AG135" s="111">
        <f t="shared" ref="AG135" si="717">(Y135/Y133)-1</f>
        <v>2.4998107159982741E-2</v>
      </c>
      <c r="AH135" s="111">
        <f t="shared" ref="AH135" si="718">(Z135/Z133)-1</f>
        <v>2.4995146573480787E-2</v>
      </c>
      <c r="AI135" s="111">
        <f t="shared" ref="AI135" si="719">(AA135/AA133)-1</f>
        <v>2.4990374855622832E-2</v>
      </c>
      <c r="AJ135" s="111">
        <f t="shared" ref="AJ135" si="720">(AB135/AB133)-1</f>
        <v>2.4982612012294902E-2</v>
      </c>
    </row>
    <row r="136" spans="1:36" ht="10.5" customHeight="1">
      <c r="A136" s="81"/>
      <c r="B136" s="87"/>
      <c r="C136" s="99" t="s">
        <v>43</v>
      </c>
      <c r="D136" s="2"/>
      <c r="E136" s="31"/>
      <c r="F136" s="31"/>
      <c r="G136" s="31"/>
      <c r="H136" s="31"/>
      <c r="I136" s="31"/>
      <c r="J136" s="31"/>
      <c r="S136" s="81"/>
      <c r="T136" s="87"/>
      <c r="U136" s="99" t="s">
        <v>43</v>
      </c>
      <c r="V136" s="2"/>
      <c r="W136" s="31"/>
      <c r="X136" s="31"/>
      <c r="Y136" s="31"/>
      <c r="Z136" s="31"/>
      <c r="AA136" s="31"/>
      <c r="AB136" s="31"/>
      <c r="AC136" s="108"/>
      <c r="AF136" s="111">
        <f>(X135/W135)-1</f>
        <v>4.0000532630261487E-2</v>
      </c>
      <c r="AG136" s="111">
        <f t="shared" ref="AG136" si="721">(Y135/X135)-1</f>
        <v>3.9998463567340492E-2</v>
      </c>
      <c r="AH136" s="111">
        <f t="shared" ref="AH136" si="722">(Z135/Y135)-1</f>
        <v>3.9999015105814495E-2</v>
      </c>
      <c r="AI136" s="111">
        <f t="shared" ref="AI136" si="723">(AA135/Z135)-1</f>
        <v>3.9999526492731752E-2</v>
      </c>
      <c r="AJ136" s="111">
        <f t="shared" ref="AJ136" si="724">(AB135/AA135)-1</f>
        <v>3.9997723521711936E-2</v>
      </c>
    </row>
    <row r="137" spans="1:36" ht="10.5" customHeight="1" thickBot="1">
      <c r="A137" s="84"/>
      <c r="B137" s="24"/>
      <c r="C137" s="6" t="s">
        <v>44</v>
      </c>
      <c r="D137" s="6"/>
      <c r="E137" s="32"/>
      <c r="F137" s="32"/>
      <c r="G137" s="32"/>
      <c r="H137" s="32"/>
      <c r="I137" s="32"/>
      <c r="J137" s="32"/>
      <c r="S137" s="84"/>
      <c r="T137" s="24"/>
      <c r="U137" s="6" t="s">
        <v>44</v>
      </c>
      <c r="V137" s="6"/>
      <c r="W137" s="32"/>
      <c r="X137" s="32"/>
      <c r="Y137" s="32"/>
      <c r="Z137" s="32"/>
      <c r="AA137" s="32"/>
      <c r="AB137" s="32"/>
      <c r="AC137" s="108"/>
    </row>
    <row r="138" spans="1:36" ht="15" customHeight="1">
      <c r="A138" s="81">
        <v>56</v>
      </c>
      <c r="B138" s="86"/>
      <c r="C138" s="2" t="s">
        <v>86</v>
      </c>
      <c r="D138" s="2" t="s">
        <v>17</v>
      </c>
      <c r="E138" s="30">
        <f>+'2013'!E132*1.0126</f>
        <v>77089.482038232149</v>
      </c>
      <c r="F138" s="31">
        <f>E138*1.04</f>
        <v>80173.061319761444</v>
      </c>
      <c r="G138" s="31">
        <f>F138*1.04</f>
        <v>83379.983772551903</v>
      </c>
      <c r="H138" s="31">
        <f>G138*1.04</f>
        <v>86715.183123453986</v>
      </c>
      <c r="I138" s="31">
        <f>H138*1.04</f>
        <v>90183.790448392145</v>
      </c>
      <c r="J138" s="31">
        <f>I138*1.04</f>
        <v>93791.14206632784</v>
      </c>
      <c r="L138" s="105">
        <f>(E138/E135)-1</f>
        <v>2.5482625482625698E-2</v>
      </c>
      <c r="M138" s="105">
        <f t="shared" ref="M138:P138" si="725">(F138/F135)-1</f>
        <v>2.548262548262592E-2</v>
      </c>
      <c r="N138" s="105">
        <f t="shared" si="725"/>
        <v>2.548262548262592E-2</v>
      </c>
      <c r="O138" s="105">
        <f t="shared" si="725"/>
        <v>2.548262548262592E-2</v>
      </c>
      <c r="P138" s="105">
        <f t="shared" si="725"/>
        <v>2.5482625482625698E-2</v>
      </c>
      <c r="Q138" s="105">
        <f>(J138/J135)-1</f>
        <v>2.548262548262592E-2</v>
      </c>
      <c r="S138" s="81">
        <v>56</v>
      </c>
      <c r="T138" s="86"/>
      <c r="U138" s="2" t="s">
        <v>86</v>
      </c>
      <c r="V138" s="2" t="s">
        <v>17</v>
      </c>
      <c r="W138" s="31">
        <f>ROUND(W135*(1+0.025),0)</f>
        <v>76976</v>
      </c>
      <c r="X138" s="31">
        <f>ROUND(W138*(1+0.04),0)</f>
        <v>80055</v>
      </c>
      <c r="Y138" s="31">
        <f t="shared" ref="Y138:AB138" si="726">ROUND(X138*(1+0.04),0)</f>
        <v>83257</v>
      </c>
      <c r="Z138" s="31">
        <f t="shared" si="726"/>
        <v>86587</v>
      </c>
      <c r="AA138" s="31">
        <f t="shared" si="726"/>
        <v>90050</v>
      </c>
      <c r="AB138" s="31">
        <f t="shared" si="726"/>
        <v>93652</v>
      </c>
      <c r="AC138" s="109">
        <f>AB138-ROUND(J138,0)</f>
        <v>-139</v>
      </c>
      <c r="AE138" s="111">
        <f>(W138/W135)-1</f>
        <v>2.4993675015646089E-2</v>
      </c>
      <c r="AF138" s="111">
        <f t="shared" ref="AF138" si="727">(X138/X135)-1</f>
        <v>2.4992637926840144E-2</v>
      </c>
      <c r="AG138" s="111">
        <f t="shared" ref="AG138" si="728">(Y138/Y135)-1</f>
        <v>2.4991689955310425E-2</v>
      </c>
      <c r="AH138" s="111">
        <f t="shared" ref="AH138" si="729">(Z138/Z135)-1</f>
        <v>2.4989346086462527E-2</v>
      </c>
      <c r="AI138" s="111">
        <f t="shared" ref="AI138" si="730">(AA138/AA135)-1</f>
        <v>2.4984349211769397E-2</v>
      </c>
      <c r="AJ138" s="111">
        <f>(AB138/AB135)-1</f>
        <v>2.4986592826888865E-2</v>
      </c>
    </row>
    <row r="139" spans="1:36" ht="10.5" customHeight="1">
      <c r="A139" s="81"/>
      <c r="B139" s="86"/>
      <c r="C139" s="4"/>
      <c r="D139" s="2"/>
      <c r="E139" s="31"/>
      <c r="F139" s="31"/>
      <c r="G139" s="31"/>
      <c r="H139" s="31"/>
      <c r="I139" s="31"/>
      <c r="J139" s="31"/>
      <c r="S139" s="81"/>
      <c r="T139" s="86"/>
      <c r="U139" s="4"/>
      <c r="V139" s="2"/>
      <c r="W139" s="31"/>
      <c r="X139" s="31"/>
      <c r="Y139" s="31"/>
      <c r="Z139" s="31"/>
      <c r="AA139" s="31"/>
      <c r="AB139" s="31"/>
      <c r="AC139" s="108"/>
      <c r="AF139" s="111">
        <f>(X138/W138)-1</f>
        <v>3.9999480357514106E-2</v>
      </c>
      <c r="AG139" s="111">
        <f t="shared" ref="AG139" si="731">(Y138/X138)-1</f>
        <v>3.9997501717569106E-2</v>
      </c>
      <c r="AH139" s="111">
        <f t="shared" ref="AH139" si="732">(Z138/Y138)-1</f>
        <v>3.9996636919418238E-2</v>
      </c>
      <c r="AI139" s="111">
        <f t="shared" ref="AI139" si="733">(AA138/Z138)-1</f>
        <v>3.9994456442653092E-2</v>
      </c>
      <c r="AJ139" s="111">
        <f t="shared" ref="AJ139" si="734">(AB138/AA138)-1</f>
        <v>4.0000000000000036E-2</v>
      </c>
    </row>
    <row r="140" spans="1:36" ht="10.5" customHeight="1">
      <c r="A140" s="81">
        <v>57</v>
      </c>
      <c r="B140" s="86"/>
      <c r="C140" s="12" t="s">
        <v>43</v>
      </c>
      <c r="D140" s="2" t="s">
        <v>17</v>
      </c>
      <c r="E140" s="30">
        <f>+'2013'!E134*1.0126</f>
        <v>79005.109227435183</v>
      </c>
      <c r="F140" s="31">
        <f>E140*1.04</f>
        <v>82165.313596532593</v>
      </c>
      <c r="G140" s="31">
        <f>F140*1.04</f>
        <v>85451.926140393902</v>
      </c>
      <c r="H140" s="31">
        <f>G140*1.04</f>
        <v>88870.003186009664</v>
      </c>
      <c r="I140" s="31">
        <f>H140*1.04</f>
        <v>92424.803313450058</v>
      </c>
      <c r="J140" s="31">
        <f>I140*1.04</f>
        <v>96121.795445988071</v>
      </c>
      <c r="K140" s="87"/>
      <c r="L140" s="105">
        <f>(E140/E138)-1</f>
        <v>2.48493975903612E-2</v>
      </c>
      <c r="M140" s="105">
        <f t="shared" ref="M140:Q140" si="735">(F140/F138)-1</f>
        <v>2.4849397590360978E-2</v>
      </c>
      <c r="N140" s="105">
        <f t="shared" si="735"/>
        <v>2.48493975903612E-2</v>
      </c>
      <c r="O140" s="105">
        <f t="shared" si="735"/>
        <v>2.48493975903612E-2</v>
      </c>
      <c r="P140" s="105">
        <f t="shared" si="735"/>
        <v>2.48493975903612E-2</v>
      </c>
      <c r="Q140" s="105">
        <f t="shared" si="735"/>
        <v>2.48493975903612E-2</v>
      </c>
      <c r="S140" s="81">
        <v>57</v>
      </c>
      <c r="T140" s="86"/>
      <c r="U140" s="12" t="s">
        <v>43</v>
      </c>
      <c r="V140" s="2" t="s">
        <v>17</v>
      </c>
      <c r="W140" s="31">
        <f>ROUND(W138*(1+0.025),0)</f>
        <v>78900</v>
      </c>
      <c r="X140" s="31">
        <f>ROUND(W140*(1+0.04),0)</f>
        <v>82056</v>
      </c>
      <c r="Y140" s="31">
        <f t="shared" ref="Y140:AB140" si="736">ROUND(X140*(1+0.04),0)</f>
        <v>85338</v>
      </c>
      <c r="Z140" s="31">
        <f t="shared" si="736"/>
        <v>88752</v>
      </c>
      <c r="AA140" s="31">
        <f t="shared" si="736"/>
        <v>92302</v>
      </c>
      <c r="AB140" s="31">
        <f t="shared" si="736"/>
        <v>95994</v>
      </c>
      <c r="AC140" s="109">
        <f>AB140-ROUND(J140,0)</f>
        <v>-128</v>
      </c>
      <c r="AD140" s="87"/>
      <c r="AE140" s="111">
        <f>(W140/W138)-1</f>
        <v>2.499480357514039E-2</v>
      </c>
      <c r="AF140" s="111">
        <f t="shared" ref="AF140" si="737">(X140/X138)-1</f>
        <v>2.4995315720442113E-2</v>
      </c>
      <c r="AG140" s="111">
        <f t="shared" ref="AG140" si="738">(Y140/Y138)-1</f>
        <v>2.4994895324116806E-2</v>
      </c>
      <c r="AH140" s="111">
        <f t="shared" ref="AH140" si="739">(Z140/Z138)-1</f>
        <v>2.5003753450286936E-2</v>
      </c>
      <c r="AI140" s="111">
        <f t="shared" ref="AI140" si="740">(AA140/AA138)-1</f>
        <v>2.5008328706274341E-2</v>
      </c>
      <c r="AJ140" s="111">
        <f t="shared" ref="AJ140" si="741">(AB140/AB138)-1</f>
        <v>2.5007474479989744E-2</v>
      </c>
    </row>
    <row r="141" spans="1:36" ht="10.5" customHeight="1">
      <c r="A141" s="81"/>
      <c r="B141" s="86"/>
      <c r="C141" s="102" t="s">
        <v>91</v>
      </c>
      <c r="D141" s="2"/>
      <c r="E141" s="30"/>
      <c r="F141" s="31"/>
      <c r="G141" s="31"/>
      <c r="H141" s="31"/>
      <c r="I141" s="31"/>
      <c r="J141" s="31"/>
      <c r="K141" s="87"/>
      <c r="S141" s="81"/>
      <c r="T141" s="86"/>
      <c r="U141" s="102" t="s">
        <v>91</v>
      </c>
      <c r="V141" s="2"/>
      <c r="W141" s="30"/>
      <c r="X141" s="31"/>
      <c r="Y141" s="31"/>
      <c r="Z141" s="31"/>
      <c r="AA141" s="31"/>
      <c r="AB141" s="31"/>
      <c r="AC141" s="108"/>
      <c r="AD141" s="87"/>
      <c r="AF141" s="111">
        <f>(X140/W140)-1</f>
        <v>4.0000000000000036E-2</v>
      </c>
      <c r="AG141" s="111">
        <f t="shared" ref="AG141" si="742">(Y140/X140)-1</f>
        <v>3.9997075168177743E-2</v>
      </c>
      <c r="AH141" s="111">
        <f t="shared" ref="AH141" si="743">(Z140/Y140)-1</f>
        <v>4.0005624692399655E-2</v>
      </c>
      <c r="AI141" s="111">
        <f t="shared" ref="AI141" si="744">(AA140/Z140)-1</f>
        <v>3.9999098611862349E-2</v>
      </c>
      <c r="AJ141" s="111">
        <f t="shared" ref="AJ141" si="745">(AB140/AA140)-1</f>
        <v>3.999913327988569E-2</v>
      </c>
    </row>
    <row r="142" spans="1:36" ht="10.5" customHeight="1">
      <c r="A142" s="81"/>
      <c r="B142" s="86"/>
      <c r="C142" s="1"/>
      <c r="D142" s="2"/>
      <c r="E142" s="31"/>
      <c r="F142" s="31"/>
      <c r="G142" s="31"/>
      <c r="H142" s="31"/>
      <c r="I142" s="31"/>
      <c r="J142" s="31"/>
      <c r="K142" s="87"/>
      <c r="S142" s="81"/>
      <c r="T142" s="86"/>
      <c r="U142" s="1"/>
      <c r="V142" s="2"/>
      <c r="W142" s="31"/>
      <c r="X142" s="31"/>
      <c r="Y142" s="31"/>
      <c r="Z142" s="31"/>
      <c r="AA142" s="31"/>
      <c r="AB142" s="31"/>
      <c r="AC142" s="108"/>
      <c r="AD142" s="87"/>
    </row>
    <row r="143" spans="1:36" ht="10.5" customHeight="1">
      <c r="A143" s="81">
        <v>58</v>
      </c>
      <c r="B143" s="87"/>
      <c r="C143" s="4"/>
      <c r="D143" s="2" t="s">
        <v>17</v>
      </c>
      <c r="E143" s="30">
        <f>+'2013'!E136*1.0126</f>
        <v>80978.785725401976</v>
      </c>
      <c r="F143" s="31">
        <f t="shared" ref="F143:J145" si="746">E143*1.04</f>
        <v>84217.937154418061</v>
      </c>
      <c r="G143" s="31">
        <f t="shared" si="746"/>
        <v>87586.654640594788</v>
      </c>
      <c r="H143" s="31">
        <f t="shared" si="746"/>
        <v>91090.120826218583</v>
      </c>
      <c r="I143" s="31">
        <f t="shared" si="746"/>
        <v>94733.725659267337</v>
      </c>
      <c r="J143" s="31">
        <f t="shared" si="746"/>
        <v>98523.074685638028</v>
      </c>
      <c r="K143" s="87"/>
      <c r="L143" s="104">
        <f>(E143/E140)-1</f>
        <v>2.4981631153563555E-2</v>
      </c>
      <c r="M143" s="104">
        <f t="shared" ref="M143:Q143" si="747">(F143/F140)-1</f>
        <v>2.4981631153563777E-2</v>
      </c>
      <c r="N143" s="104">
        <f t="shared" si="747"/>
        <v>2.4981631153563777E-2</v>
      </c>
      <c r="O143" s="104">
        <f t="shared" si="747"/>
        <v>2.4981631153563555E-2</v>
      </c>
      <c r="P143" s="104">
        <f t="shared" si="747"/>
        <v>2.4981631153563555E-2</v>
      </c>
      <c r="Q143" s="104">
        <f t="shared" si="747"/>
        <v>2.4981631153563555E-2</v>
      </c>
      <c r="S143" s="81">
        <v>58</v>
      </c>
      <c r="T143" s="87"/>
      <c r="U143" s="4"/>
      <c r="V143" s="2" t="s">
        <v>17</v>
      </c>
      <c r="W143" s="31">
        <f>ROUND(W140*(1+0.025),0)</f>
        <v>80873</v>
      </c>
      <c r="X143" s="31">
        <f>ROUND(W143*(1+0.04),0)</f>
        <v>84108</v>
      </c>
      <c r="Y143" s="31">
        <f t="shared" ref="Y143:AB143" si="748">ROUND(X143*(1+0.04),0)</f>
        <v>87472</v>
      </c>
      <c r="Z143" s="31">
        <f t="shared" si="748"/>
        <v>90971</v>
      </c>
      <c r="AA143" s="31">
        <f t="shared" si="748"/>
        <v>94610</v>
      </c>
      <c r="AB143" s="31">
        <f t="shared" si="748"/>
        <v>98394</v>
      </c>
      <c r="AC143" s="109">
        <f>AB143-ROUND(J143,0)</f>
        <v>-129</v>
      </c>
      <c r="AD143" s="87"/>
      <c r="AE143" s="111">
        <f>(W143/W140)-1</f>
        <v>2.500633713561462E-2</v>
      </c>
      <c r="AF143" s="111">
        <f t="shared" ref="AF143" si="749">(X143/X140)-1</f>
        <v>2.5007312079555533E-2</v>
      </c>
      <c r="AG143" s="111">
        <f t="shared" ref="AG143" si="750">(Y143/Y140)-1</f>
        <v>2.5006444960041341E-2</v>
      </c>
      <c r="AH143" s="111">
        <f t="shared" ref="AH143" si="751">(Z143/Z140)-1</f>
        <v>2.5002253470344238E-2</v>
      </c>
      <c r="AI143" s="111">
        <f t="shared" ref="AI143" si="752">(AA143/AA140)-1</f>
        <v>2.5004875300643548E-2</v>
      </c>
      <c r="AJ143" s="111">
        <f t="shared" ref="AJ143" si="753">(AB143/AB140)-1</f>
        <v>2.5001562597662286E-2</v>
      </c>
    </row>
    <row r="144" spans="1:36" ht="10.5" customHeight="1">
      <c r="A144" s="81"/>
      <c r="B144" s="87"/>
      <c r="C144" s="4"/>
      <c r="D144" s="2"/>
      <c r="E144" s="30"/>
      <c r="F144" s="31"/>
      <c r="G144" s="31"/>
      <c r="H144" s="31"/>
      <c r="I144" s="31"/>
      <c r="J144" s="31"/>
      <c r="K144" s="87"/>
      <c r="S144" s="81"/>
      <c r="T144" s="87"/>
      <c r="U144" s="4"/>
      <c r="V144" s="2"/>
      <c r="W144" s="30"/>
      <c r="X144" s="31"/>
      <c r="Y144" s="31"/>
      <c r="Z144" s="31"/>
      <c r="AA144" s="31"/>
      <c r="AB144" s="31"/>
      <c r="AC144" s="108"/>
      <c r="AD144" s="87"/>
      <c r="AF144" s="111">
        <f>(X143/W143)-1</f>
        <v>4.0000989205297266E-2</v>
      </c>
      <c r="AG144" s="111">
        <f t="shared" ref="AG144" si="754">(Y143/X143)-1</f>
        <v>3.9996195367860476E-2</v>
      </c>
      <c r="AH144" s="111">
        <f t="shared" ref="AH144" si="755">(Z143/Y143)-1</f>
        <v>4.0001371867569135E-2</v>
      </c>
      <c r="AI144" s="111">
        <f t="shared" ref="AI144" si="756">(AA143/Z143)-1</f>
        <v>4.0001758802255649E-2</v>
      </c>
      <c r="AJ144" s="111">
        <f t="shared" ref="AJ144" si="757">(AB143/AA143)-1</f>
        <v>3.9995772117112249E-2</v>
      </c>
    </row>
    <row r="145" spans="1:37" ht="10.5" customHeight="1">
      <c r="A145" s="81">
        <v>59</v>
      </c>
      <c r="B145" s="86"/>
      <c r="C145" s="2" t="s">
        <v>47</v>
      </c>
      <c r="D145" s="2" t="s">
        <v>17</v>
      </c>
      <c r="E145" s="30">
        <f>+'2013'!E138*1.0126</f>
        <v>83010.511532132528</v>
      </c>
      <c r="F145" s="31">
        <f t="shared" si="746"/>
        <v>86330.931993417835</v>
      </c>
      <c r="G145" s="31">
        <f t="shared" si="746"/>
        <v>89784.169273154548</v>
      </c>
      <c r="H145" s="31">
        <f t="shared" si="746"/>
        <v>93375.536044080727</v>
      </c>
      <c r="I145" s="31">
        <f t="shared" si="746"/>
        <v>97110.557485843965</v>
      </c>
      <c r="J145" s="31">
        <f t="shared" si="746"/>
        <v>100994.97978527773</v>
      </c>
      <c r="L145" s="105">
        <f>(E145/E143)-1</f>
        <v>2.5089605734767373E-2</v>
      </c>
      <c r="M145" s="105">
        <f t="shared" ref="M145:Q145" si="758">(F145/F143)-1</f>
        <v>2.5089605734767373E-2</v>
      </c>
      <c r="N145" s="105">
        <f t="shared" si="758"/>
        <v>2.5089605734767373E-2</v>
      </c>
      <c r="O145" s="105">
        <f t="shared" si="758"/>
        <v>2.5089605734767373E-2</v>
      </c>
      <c r="P145" s="105">
        <f t="shared" si="758"/>
        <v>2.5089605734767373E-2</v>
      </c>
      <c r="Q145" s="105">
        <f t="shared" si="758"/>
        <v>2.5089605734767373E-2</v>
      </c>
      <c r="S145" s="81">
        <v>59</v>
      </c>
      <c r="T145" s="86"/>
      <c r="U145" s="2" t="s">
        <v>47</v>
      </c>
      <c r="V145" s="2" t="s">
        <v>17</v>
      </c>
      <c r="W145" s="31">
        <f>ROUND(W143*(1+0.025),0)</f>
        <v>82895</v>
      </c>
      <c r="X145" s="31">
        <f>ROUND(W145*(1+0.04),0)</f>
        <v>86211</v>
      </c>
      <c r="Y145" s="31">
        <f t="shared" ref="Y145:AB145" si="759">ROUND(X145*(1+0.04),0)</f>
        <v>89659</v>
      </c>
      <c r="Z145" s="31">
        <f t="shared" si="759"/>
        <v>93245</v>
      </c>
      <c r="AA145" s="31">
        <f t="shared" si="759"/>
        <v>96975</v>
      </c>
      <c r="AB145" s="31">
        <f t="shared" si="759"/>
        <v>100854</v>
      </c>
      <c r="AC145" s="109">
        <f>AB145-ROUND(J145,0)</f>
        <v>-141</v>
      </c>
      <c r="AE145" s="111">
        <f>(W145/W143)-1</f>
        <v>2.5002163886587603E-2</v>
      </c>
      <c r="AF145" s="111">
        <f t="shared" ref="AF145" si="760">(X145/X143)-1</f>
        <v>2.5003566842630942E-2</v>
      </c>
      <c r="AG145" s="111">
        <f t="shared" ref="AG145" si="761">(Y145/Y143)-1</f>
        <v>2.5002286445948485E-2</v>
      </c>
      <c r="AH145" s="111">
        <f t="shared" ref="AH145" si="762">(Z145/Z143)-1</f>
        <v>2.4996977058623138E-2</v>
      </c>
      <c r="AI145" s="111">
        <f t="shared" ref="AI145" si="763">(AA145/AA143)-1</f>
        <v>2.4997357573195211E-2</v>
      </c>
      <c r="AJ145" s="111">
        <f t="shared" ref="AJ145" si="764">(AB145/AB143)-1</f>
        <v>2.5001524483200255E-2</v>
      </c>
    </row>
    <row r="146" spans="1:37" ht="10.5" customHeight="1">
      <c r="A146" s="81"/>
      <c r="B146" s="87"/>
      <c r="C146" s="2" t="s">
        <v>49</v>
      </c>
      <c r="D146" s="2"/>
      <c r="E146" s="31"/>
      <c r="F146" s="31"/>
      <c r="G146" s="31"/>
      <c r="H146" s="31"/>
      <c r="I146" s="31"/>
      <c r="J146" s="31"/>
      <c r="S146" s="81"/>
      <c r="T146" s="87"/>
      <c r="U146" s="2" t="s">
        <v>49</v>
      </c>
      <c r="V146" s="2"/>
      <c r="W146" s="31"/>
      <c r="X146" s="31"/>
      <c r="Y146" s="31"/>
      <c r="Z146" s="31"/>
      <c r="AA146" s="31"/>
      <c r="AB146" s="31"/>
      <c r="AC146" s="108"/>
      <c r="AF146" s="111">
        <f>(X145/W145)-1</f>
        <v>4.0002412690753442E-2</v>
      </c>
      <c r="AG146" s="111">
        <f t="shared" ref="AG146" si="765">(Y145/X145)-1</f>
        <v>3.9994896242938838E-2</v>
      </c>
      <c r="AH146" s="111">
        <f t="shared" ref="AH146" si="766">(Z145/Y145)-1</f>
        <v>3.999598478680344E-2</v>
      </c>
      <c r="AI146" s="111">
        <f t="shared" ref="AI146" si="767">(AA145/Z145)-1</f>
        <v>4.0002144887125279E-2</v>
      </c>
      <c r="AJ146" s="111">
        <f t="shared" ref="AJ146" si="768">(AB145/AA145)-1</f>
        <v>4.0000000000000036E-2</v>
      </c>
    </row>
    <row r="147" spans="1:37" ht="10.5" customHeight="1">
      <c r="A147" s="81"/>
      <c r="B147" s="87"/>
      <c r="C147" s="2" t="s">
        <v>50</v>
      </c>
      <c r="D147" s="2"/>
      <c r="E147" s="31"/>
      <c r="F147" s="31"/>
      <c r="G147" s="31"/>
      <c r="H147" s="31"/>
      <c r="I147" s="31"/>
      <c r="J147" s="31"/>
      <c r="S147" s="81"/>
      <c r="T147" s="87"/>
      <c r="U147" s="2" t="s">
        <v>50</v>
      </c>
      <c r="V147" s="2"/>
      <c r="W147" s="31"/>
      <c r="X147" s="31"/>
      <c r="Y147" s="31"/>
      <c r="Z147" s="31"/>
      <c r="AA147" s="31"/>
      <c r="AB147" s="31"/>
      <c r="AC147" s="108"/>
    </row>
    <row r="148" spans="1:37" ht="10.5" customHeight="1">
      <c r="A148" s="81"/>
      <c r="B148" s="87"/>
      <c r="C148" s="62" t="s">
        <v>51</v>
      </c>
      <c r="D148" s="2"/>
      <c r="E148" s="31"/>
      <c r="F148" s="31"/>
      <c r="G148" s="31"/>
      <c r="H148" s="31"/>
      <c r="I148" s="31"/>
      <c r="J148" s="31"/>
      <c r="S148" s="81"/>
      <c r="T148" s="87"/>
      <c r="U148" s="62" t="s">
        <v>51</v>
      </c>
      <c r="V148" s="2"/>
      <c r="W148" s="31"/>
      <c r="X148" s="31"/>
      <c r="Y148" s="31"/>
      <c r="Z148" s="31"/>
      <c r="AA148" s="31"/>
      <c r="AB148" s="31"/>
      <c r="AC148" s="108"/>
    </row>
    <row r="149" spans="1:37" ht="10.5" customHeight="1">
      <c r="A149" s="81"/>
      <c r="B149" s="87"/>
      <c r="C149" s="62" t="s">
        <v>52</v>
      </c>
      <c r="D149" s="2"/>
      <c r="E149" s="31"/>
      <c r="F149" s="31"/>
      <c r="G149" s="31"/>
      <c r="H149" s="31"/>
      <c r="I149" s="31"/>
      <c r="J149" s="31"/>
      <c r="S149" s="81"/>
      <c r="T149" s="87"/>
      <c r="U149" s="62" t="s">
        <v>52</v>
      </c>
      <c r="V149" s="2"/>
      <c r="W149" s="31"/>
      <c r="X149" s="31"/>
      <c r="Y149" s="31"/>
      <c r="Z149" s="31"/>
      <c r="AA149" s="31"/>
      <c r="AB149" s="31"/>
      <c r="AC149" s="108"/>
    </row>
    <row r="150" spans="1:37" ht="10.5" customHeight="1">
      <c r="A150" s="81"/>
      <c r="B150" s="87"/>
      <c r="C150" s="2" t="s">
        <v>53</v>
      </c>
      <c r="D150" s="2"/>
      <c r="E150" s="31"/>
      <c r="F150" s="31"/>
      <c r="G150" s="31"/>
      <c r="H150" s="31"/>
      <c r="I150" s="31"/>
      <c r="J150" s="31"/>
      <c r="S150" s="81"/>
      <c r="T150" s="87"/>
      <c r="U150" s="2" t="s">
        <v>53</v>
      </c>
      <c r="V150" s="2"/>
      <c r="W150" s="31"/>
      <c r="X150" s="31"/>
      <c r="Y150" s="31"/>
      <c r="Z150" s="31"/>
      <c r="AA150" s="31"/>
      <c r="AB150" s="31"/>
      <c r="AC150" s="108"/>
    </row>
    <row r="151" spans="1:37" ht="10.5" customHeight="1">
      <c r="A151" s="81"/>
      <c r="B151" s="87"/>
      <c r="C151" s="2" t="s">
        <v>54</v>
      </c>
      <c r="D151" s="2"/>
      <c r="E151" s="31"/>
      <c r="F151" s="31"/>
      <c r="G151" s="31"/>
      <c r="H151" s="31"/>
      <c r="I151" s="31"/>
      <c r="J151" s="31"/>
      <c r="S151" s="81"/>
      <c r="T151" s="87"/>
      <c r="U151" s="2" t="s">
        <v>54</v>
      </c>
      <c r="V151" s="2"/>
      <c r="W151" s="31"/>
      <c r="X151" s="31"/>
      <c r="Y151" s="31"/>
      <c r="Z151" s="31"/>
      <c r="AA151" s="31"/>
      <c r="AB151" s="31"/>
      <c r="AC151" s="108"/>
    </row>
    <row r="152" spans="1:37" ht="10.5" customHeight="1">
      <c r="A152" s="81"/>
      <c r="B152" s="87"/>
      <c r="C152" s="2" t="s">
        <v>55</v>
      </c>
      <c r="D152" s="2"/>
      <c r="E152" s="31"/>
      <c r="F152" s="31"/>
      <c r="G152" s="31"/>
      <c r="H152" s="31"/>
      <c r="I152" s="31"/>
      <c r="J152" s="31"/>
      <c r="S152" s="81"/>
      <c r="T152" s="87"/>
      <c r="U152" s="2" t="s">
        <v>55</v>
      </c>
      <c r="V152" s="2"/>
      <c r="W152" s="31"/>
      <c r="X152" s="31"/>
      <c r="Y152" s="31"/>
      <c r="Z152" s="31"/>
      <c r="AA152" s="31"/>
      <c r="AB152" s="31"/>
      <c r="AC152" s="108"/>
    </row>
    <row r="153" spans="1:37" ht="10.5" customHeight="1">
      <c r="A153" s="81"/>
      <c r="B153" s="87"/>
      <c r="C153" s="2" t="s">
        <v>76</v>
      </c>
      <c r="D153" s="2"/>
      <c r="E153" s="31"/>
      <c r="F153" s="31"/>
      <c r="G153" s="31"/>
      <c r="H153" s="31"/>
      <c r="I153" s="31"/>
      <c r="J153" s="31"/>
      <c r="S153" s="81"/>
      <c r="T153" s="87"/>
      <c r="U153" s="2" t="s">
        <v>76</v>
      </c>
      <c r="V153" s="2"/>
      <c r="W153" s="31"/>
      <c r="X153" s="31"/>
      <c r="Y153" s="31"/>
      <c r="Z153" s="31"/>
      <c r="AA153" s="31"/>
      <c r="AB153" s="31"/>
      <c r="AC153" s="108"/>
    </row>
    <row r="154" spans="1:37" ht="10.5" customHeight="1">
      <c r="A154" s="81"/>
      <c r="B154" s="87"/>
      <c r="C154" s="2" t="s">
        <v>80</v>
      </c>
      <c r="D154" s="2"/>
      <c r="E154" s="31"/>
      <c r="F154" s="31"/>
      <c r="G154" s="31"/>
      <c r="H154" s="31"/>
      <c r="I154" s="31"/>
      <c r="J154" s="31"/>
      <c r="S154" s="81"/>
      <c r="T154" s="87"/>
      <c r="U154" s="2" t="s">
        <v>80</v>
      </c>
      <c r="V154" s="2"/>
      <c r="W154" s="31"/>
      <c r="X154" s="31"/>
      <c r="Y154" s="31"/>
      <c r="Z154" s="31"/>
      <c r="AA154" s="31"/>
      <c r="AB154" s="31"/>
      <c r="AC154" s="108"/>
    </row>
    <row r="155" spans="1:37" ht="10.5" customHeight="1">
      <c r="A155" s="81"/>
      <c r="B155" s="87"/>
      <c r="C155" s="2" t="s">
        <v>84</v>
      </c>
      <c r="D155" s="2"/>
      <c r="E155" s="31"/>
      <c r="F155" s="31"/>
      <c r="G155" s="31"/>
      <c r="H155" s="31"/>
      <c r="I155" s="31"/>
      <c r="J155" s="31"/>
      <c r="S155" s="81"/>
      <c r="T155" s="87"/>
      <c r="U155" s="2" t="s">
        <v>84</v>
      </c>
      <c r="V155" s="2"/>
      <c r="W155" s="31"/>
      <c r="X155" s="31"/>
      <c r="Y155" s="31"/>
      <c r="Z155" s="31"/>
      <c r="AA155" s="31"/>
      <c r="AB155" s="31"/>
      <c r="AC155" s="108"/>
    </row>
    <row r="156" spans="1:37" ht="10.5" customHeight="1">
      <c r="A156" s="81"/>
      <c r="B156" s="87"/>
      <c r="C156" s="2" t="s">
        <v>85</v>
      </c>
      <c r="D156" s="2"/>
      <c r="E156" s="31"/>
      <c r="F156" s="31"/>
      <c r="G156" s="31"/>
      <c r="H156" s="31"/>
      <c r="I156" s="31"/>
      <c r="J156" s="31"/>
      <c r="S156" s="81"/>
      <c r="T156" s="87"/>
      <c r="U156" s="2" t="s">
        <v>85</v>
      </c>
      <c r="V156" s="2"/>
      <c r="W156" s="31"/>
      <c r="X156" s="31"/>
      <c r="Y156" s="31"/>
      <c r="Z156" s="31"/>
      <c r="AA156" s="31"/>
      <c r="AB156" s="31"/>
      <c r="AC156" s="108"/>
    </row>
    <row r="157" spans="1:37" ht="10.5" customHeight="1">
      <c r="A157" s="81"/>
      <c r="B157" s="87"/>
      <c r="C157" s="100" t="s">
        <v>95</v>
      </c>
      <c r="D157" s="2"/>
      <c r="E157" s="31"/>
      <c r="F157" s="31"/>
      <c r="G157" s="31"/>
      <c r="H157" s="31"/>
      <c r="I157" s="31"/>
      <c r="J157" s="31"/>
      <c r="S157" s="81"/>
      <c r="T157" s="87"/>
      <c r="U157" s="100" t="s">
        <v>95</v>
      </c>
      <c r="V157" s="2"/>
      <c r="W157" s="31"/>
      <c r="X157" s="31"/>
      <c r="Y157" s="31"/>
      <c r="Z157" s="31"/>
      <c r="AA157" s="31"/>
      <c r="AB157" s="31"/>
      <c r="AC157" s="108"/>
    </row>
    <row r="158" spans="1:37" ht="10.5" customHeight="1">
      <c r="A158" s="81"/>
      <c r="B158" s="87"/>
      <c r="C158" s="100" t="s">
        <v>91</v>
      </c>
      <c r="D158" s="2"/>
      <c r="E158" s="31"/>
      <c r="F158" s="31"/>
      <c r="G158" s="31"/>
      <c r="H158" s="31"/>
      <c r="I158" s="31"/>
      <c r="J158" s="31"/>
      <c r="S158" s="81"/>
      <c r="T158" s="87"/>
      <c r="U158" s="100" t="s">
        <v>91</v>
      </c>
      <c r="V158" s="2"/>
      <c r="W158" s="31"/>
      <c r="X158" s="31"/>
      <c r="Y158" s="31"/>
      <c r="Z158" s="31"/>
      <c r="AA158" s="31"/>
      <c r="AB158" s="31"/>
      <c r="AC158" s="108"/>
    </row>
    <row r="159" spans="1:37" ht="10.5" customHeight="1">
      <c r="A159" s="81"/>
      <c r="B159" s="87"/>
      <c r="C159" s="2"/>
      <c r="D159" s="2"/>
      <c r="E159" s="31"/>
      <c r="F159" s="31"/>
      <c r="G159" s="31"/>
      <c r="H159" s="31"/>
      <c r="I159" s="31"/>
      <c r="J159" s="31"/>
      <c r="S159" s="81"/>
      <c r="T159" s="87"/>
      <c r="U159" s="2"/>
      <c r="V159" s="2"/>
      <c r="W159" s="31"/>
      <c r="X159" s="31"/>
      <c r="Y159" s="31"/>
      <c r="Z159" s="31"/>
      <c r="AA159" s="31"/>
      <c r="AB159" s="31"/>
      <c r="AC159" s="108"/>
    </row>
    <row r="160" spans="1:37" ht="10.5" customHeight="1">
      <c r="A160" s="81">
        <v>60</v>
      </c>
      <c r="B160" s="87"/>
      <c r="C160" s="2"/>
      <c r="D160" s="2" t="s">
        <v>17</v>
      </c>
      <c r="E160" s="30">
        <f>+'2013'!E151*1.0126</f>
        <v>85071.261993244872</v>
      </c>
      <c r="F160" s="31">
        <f>E160*1.04</f>
        <v>88474.112472974666</v>
      </c>
      <c r="G160" s="31">
        <f>F160*1.04</f>
        <v>92013.07697189365</v>
      </c>
      <c r="H160" s="31">
        <f>G160*1.04</f>
        <v>95693.600050769397</v>
      </c>
      <c r="I160" s="31">
        <f>H160*1.04</f>
        <v>99521.344052800181</v>
      </c>
      <c r="J160" s="31">
        <f>I160*1.04</f>
        <v>103502.19781491219</v>
      </c>
      <c r="L160" s="104">
        <f>(E160/E145)-1</f>
        <v>2.4825174825174434E-2</v>
      </c>
      <c r="M160" s="104">
        <f t="shared" ref="M160:R160" si="769">(F160/F145)-1</f>
        <v>2.4825174825174212E-2</v>
      </c>
      <c r="N160" s="104">
        <f t="shared" si="769"/>
        <v>2.4825174825174212E-2</v>
      </c>
      <c r="O160" s="104">
        <f t="shared" si="769"/>
        <v>2.4825174825174212E-2</v>
      </c>
      <c r="P160" s="104">
        <f t="shared" si="769"/>
        <v>2.4825174825174212E-2</v>
      </c>
      <c r="Q160" s="104">
        <f t="shared" si="769"/>
        <v>2.4825174825174212E-2</v>
      </c>
      <c r="R160" s="104"/>
      <c r="S160" s="81">
        <v>60</v>
      </c>
      <c r="T160" s="87"/>
      <c r="U160" s="2"/>
      <c r="V160" s="2" t="s">
        <v>17</v>
      </c>
      <c r="W160" s="31">
        <f>ROUND(W145*(1+0.025),0)</f>
        <v>84967</v>
      </c>
      <c r="X160" s="31">
        <f>ROUND(W160*(1+0.04),0)</f>
        <v>88366</v>
      </c>
      <c r="Y160" s="31">
        <f t="shared" ref="Y160:AB160" si="770">ROUND(X160*(1+0.04),0)</f>
        <v>91901</v>
      </c>
      <c r="Z160" s="31">
        <f t="shared" si="770"/>
        <v>95577</v>
      </c>
      <c r="AA160" s="31">
        <f t="shared" si="770"/>
        <v>99400</v>
      </c>
      <c r="AB160" s="31">
        <f t="shared" si="770"/>
        <v>103376</v>
      </c>
      <c r="AC160" s="109">
        <f>AB160-ROUND(J160,0)</f>
        <v>-126</v>
      </c>
      <c r="AE160" s="111">
        <f>(W160/W145)-1</f>
        <v>2.4995476204837441E-2</v>
      </c>
      <c r="AF160" s="111">
        <f t="shared" ref="AF160" si="771">(X160/X145)-1</f>
        <v>2.4996810151836746E-2</v>
      </c>
      <c r="AG160" s="111">
        <f t="shared" ref="AG160" si="772">(Y160/Y145)-1</f>
        <v>2.5005855519245168E-2</v>
      </c>
      <c r="AH160" s="111">
        <f t="shared" ref="AH160" si="773">(Z160/Z145)-1</f>
        <v>2.5009383881173353E-2</v>
      </c>
      <c r="AI160" s="111">
        <f t="shared" ref="AI160" si="774">(AA160/AA145)-1</f>
        <v>2.5006444960041341E-2</v>
      </c>
      <c r="AJ160" s="111">
        <f t="shared" ref="AJ160" si="775">(AB160/AB145)-1</f>
        <v>2.5006444960041341E-2</v>
      </c>
      <c r="AK160" s="104"/>
    </row>
    <row r="161" spans="1:36" ht="10.5" customHeight="1">
      <c r="A161" s="81"/>
      <c r="B161" s="87"/>
      <c r="C161" s="2"/>
      <c r="D161" s="2"/>
      <c r="E161" s="31"/>
      <c r="F161" s="31"/>
      <c r="G161" s="31"/>
      <c r="H161" s="31"/>
      <c r="I161" s="31"/>
      <c r="J161" s="31"/>
      <c r="S161" s="81"/>
      <c r="T161" s="87"/>
      <c r="U161" s="2"/>
      <c r="V161" s="2"/>
      <c r="W161" s="31"/>
      <c r="X161" s="31"/>
      <c r="Y161" s="31"/>
      <c r="Z161" s="31"/>
      <c r="AA161" s="31"/>
      <c r="AB161" s="31"/>
      <c r="AC161" s="108"/>
      <c r="AF161" s="111">
        <f>(X160/W160)-1</f>
        <v>4.0003766168041688E-2</v>
      </c>
      <c r="AG161" s="111">
        <f t="shared" ref="AG161" si="776">(Y160/X160)-1</f>
        <v>4.0004073965099751E-2</v>
      </c>
      <c r="AH161" s="111">
        <f t="shared" ref="AH161" si="777">(Z160/Y160)-1</f>
        <v>3.9999564749023442E-2</v>
      </c>
      <c r="AI161" s="111">
        <f t="shared" ref="AI161" si="778">(AA160/Z160)-1</f>
        <v>3.9999162978540781E-2</v>
      </c>
      <c r="AJ161" s="111">
        <f t="shared" ref="AJ161" si="779">(AB160/AA160)-1</f>
        <v>4.0000000000000036E-2</v>
      </c>
    </row>
    <row r="162" spans="1:36" ht="10.5" customHeight="1">
      <c r="A162" s="81">
        <v>61</v>
      </c>
      <c r="B162" s="87"/>
      <c r="C162" s="2" t="s">
        <v>56</v>
      </c>
      <c r="D162" s="2" t="s">
        <v>17</v>
      </c>
      <c r="E162" s="30">
        <f>+'2013'!E153*1.0126</f>
        <v>87219.086417502825</v>
      </c>
      <c r="F162" s="31">
        <f>E162*1.04</f>
        <v>90707.849874202948</v>
      </c>
      <c r="G162" s="31">
        <f>F162*1.04</f>
        <v>94336.163869171069</v>
      </c>
      <c r="H162" s="31">
        <f>G162*1.04</f>
        <v>98109.61042393792</v>
      </c>
      <c r="I162" s="31">
        <f>H162*1.04</f>
        <v>102033.99484089544</v>
      </c>
      <c r="J162" s="31">
        <f>I162*1.04</f>
        <v>106115.35463453126</v>
      </c>
      <c r="L162" s="105">
        <f>(E162/E160)-1</f>
        <v>2.5247355851245157E-2</v>
      </c>
      <c r="M162" s="105">
        <f t="shared" ref="M162:Q162" si="780">(F162/F160)-1</f>
        <v>2.5247355851245157E-2</v>
      </c>
      <c r="N162" s="105">
        <f t="shared" si="780"/>
        <v>2.5247355851245157E-2</v>
      </c>
      <c r="O162" s="105">
        <f t="shared" si="780"/>
        <v>2.5247355851245379E-2</v>
      </c>
      <c r="P162" s="105">
        <f t="shared" si="780"/>
        <v>2.5247355851245157E-2</v>
      </c>
      <c r="Q162" s="105">
        <f t="shared" si="780"/>
        <v>2.5247355851245379E-2</v>
      </c>
      <c r="S162" s="81">
        <v>61</v>
      </c>
      <c r="T162" s="87"/>
      <c r="U162" s="2" t="s">
        <v>56</v>
      </c>
      <c r="V162" s="2" t="s">
        <v>17</v>
      </c>
      <c r="W162" s="31">
        <f>ROUND(W160*(1+0.025),0)</f>
        <v>87091</v>
      </c>
      <c r="X162" s="31">
        <f>ROUND(W162*(1+0.04),0)</f>
        <v>90575</v>
      </c>
      <c r="Y162" s="31">
        <f t="shared" ref="Y162:AB162" si="781">ROUND(X162*(1+0.04),0)</f>
        <v>94198</v>
      </c>
      <c r="Z162" s="31">
        <f t="shared" si="781"/>
        <v>97966</v>
      </c>
      <c r="AA162" s="31">
        <f t="shared" si="781"/>
        <v>101885</v>
      </c>
      <c r="AB162" s="31">
        <f t="shared" si="781"/>
        <v>105960</v>
      </c>
      <c r="AC162" s="109">
        <f>AB162-ROUND(J162,0)</f>
        <v>-155</v>
      </c>
      <c r="AE162" s="111">
        <f>(W162/W160)-1</f>
        <v>2.4997940376852101E-2</v>
      </c>
      <c r="AF162" s="111">
        <f t="shared" ref="AF162" si="782">(X162/X160)-1</f>
        <v>2.4998302514541715E-2</v>
      </c>
      <c r="AG162" s="111">
        <f t="shared" ref="AG162" si="783">(Y162/Y160)-1</f>
        <v>2.4994287330932119E-2</v>
      </c>
      <c r="AH162" s="111">
        <f t="shared" ref="AH162" si="784">(Z162/Z160)-1</f>
        <v>2.4995553323498232E-2</v>
      </c>
      <c r="AI162" s="111">
        <f t="shared" ref="AI162" si="785">(AA162/AA160)-1</f>
        <v>2.4999999999999911E-2</v>
      </c>
      <c r="AJ162" s="111">
        <f t="shared" ref="AJ162" si="786">(AB162/AB160)-1</f>
        <v>2.4996130629933555E-2</v>
      </c>
    </row>
    <row r="163" spans="1:36" ht="10.5" customHeight="1">
      <c r="A163" s="82"/>
      <c r="B163" s="87"/>
      <c r="C163" s="2"/>
      <c r="D163" s="2"/>
      <c r="E163" s="31"/>
      <c r="F163" s="31"/>
      <c r="G163" s="31"/>
      <c r="H163" s="31"/>
      <c r="I163" s="31"/>
      <c r="J163" s="31"/>
      <c r="S163" s="82"/>
      <c r="T163" s="87"/>
      <c r="U163" s="2"/>
      <c r="V163" s="2"/>
      <c r="W163" s="31"/>
      <c r="X163" s="31"/>
      <c r="Y163" s="31"/>
      <c r="Z163" s="31"/>
      <c r="AA163" s="31"/>
      <c r="AB163" s="31"/>
      <c r="AC163" s="108"/>
      <c r="AF163" s="111">
        <f>(X162/W162)-1</f>
        <v>4.0004133607376202E-2</v>
      </c>
      <c r="AG163" s="111">
        <f t="shared" ref="AG163" si="787">(Y162/X162)-1</f>
        <v>4.0000000000000036E-2</v>
      </c>
      <c r="AH163" s="111">
        <f t="shared" ref="AH163" si="788">(Z162/Y162)-1</f>
        <v>4.0000849274931527E-2</v>
      </c>
      <c r="AI163" s="111">
        <f t="shared" ref="AI163" si="789">(AA162/Z162)-1</f>
        <v>4.0003674744299111E-2</v>
      </c>
      <c r="AJ163" s="111">
        <f t="shared" ref="AJ163" si="790">(AB162/AA162)-1</f>
        <v>3.99960740050056E-2</v>
      </c>
    </row>
    <row r="164" spans="1:36" ht="10.5" customHeight="1">
      <c r="A164" s="81">
        <v>62</v>
      </c>
      <c r="B164" s="86"/>
      <c r="C164" s="2" t="s">
        <v>57</v>
      </c>
      <c r="D164" s="2" t="s">
        <v>17</v>
      </c>
      <c r="E164" s="30">
        <f>+'2013'!E155*1.0126</f>
        <v>89395.935496142687</v>
      </c>
      <c r="F164" s="31">
        <f>E164*1.04</f>
        <v>92971.772915988404</v>
      </c>
      <c r="G164" s="31">
        <f>F164*1.04</f>
        <v>96690.643832627946</v>
      </c>
      <c r="H164" s="31">
        <f>G164*1.04</f>
        <v>100558.26958593307</v>
      </c>
      <c r="I164" s="31">
        <f>H164*1.04</f>
        <v>104580.6003693704</v>
      </c>
      <c r="J164" s="31">
        <f>I164*1.04</f>
        <v>108763.82438414522</v>
      </c>
      <c r="L164" s="105">
        <f>(E164/E162)-1</f>
        <v>2.4958402662229817E-2</v>
      </c>
      <c r="M164" s="105">
        <f t="shared" ref="M164" si="791">(F164/F162)-1</f>
        <v>2.4958402662229817E-2</v>
      </c>
      <c r="N164" s="105">
        <f t="shared" ref="N164" si="792">(G164/G162)-1</f>
        <v>2.4958402662229817E-2</v>
      </c>
      <c r="O164" s="105">
        <f t="shared" ref="O164" si="793">(H164/H162)-1</f>
        <v>2.4958402662229817E-2</v>
      </c>
      <c r="P164" s="105">
        <f t="shared" ref="P164" si="794">(I164/I162)-1</f>
        <v>2.4958402662230039E-2</v>
      </c>
      <c r="Q164" s="105">
        <f t="shared" ref="Q164" si="795">(J164/J162)-1</f>
        <v>2.4958402662229817E-2</v>
      </c>
      <c r="S164" s="81">
        <v>62</v>
      </c>
      <c r="T164" s="86"/>
      <c r="U164" s="2" t="s">
        <v>57</v>
      </c>
      <c r="V164" s="2" t="s">
        <v>17</v>
      </c>
      <c r="W164" s="31">
        <f>ROUND(W162*(1+0.025),0)</f>
        <v>89268</v>
      </c>
      <c r="X164" s="31">
        <f>ROUND(W164*(1+0.04),0)</f>
        <v>92839</v>
      </c>
      <c r="Y164" s="31">
        <f t="shared" ref="Y164:AB164" si="796">ROUND(X164*(1+0.04),0)</f>
        <v>96553</v>
      </c>
      <c r="Z164" s="31">
        <f t="shared" si="796"/>
        <v>100415</v>
      </c>
      <c r="AA164" s="31">
        <f t="shared" si="796"/>
        <v>104432</v>
      </c>
      <c r="AB164" s="31">
        <f t="shared" si="796"/>
        <v>108609</v>
      </c>
      <c r="AC164" s="109">
        <f>AB164-ROUND(J164,0)</f>
        <v>-155</v>
      </c>
      <c r="AE164" s="111">
        <f>(W164/W162)-1</f>
        <v>2.4996842383254281E-2</v>
      </c>
      <c r="AF164" s="111">
        <f t="shared" ref="AF164" si="797">(X164/X162)-1</f>
        <v>2.4995859784708863E-2</v>
      </c>
      <c r="AG164" s="111">
        <f t="shared" ref="AG164" si="798">(Y164/Y162)-1</f>
        <v>2.5000530796832177E-2</v>
      </c>
      <c r="AH164" s="111">
        <f t="shared" ref="AH164" si="799">(Z164/Z162)-1</f>
        <v>2.4998468856542111E-2</v>
      </c>
      <c r="AI164" s="111">
        <f t="shared" ref="AI164" si="800">(AA164/AA162)-1</f>
        <v>2.4998773126564178E-2</v>
      </c>
      <c r="AJ164" s="111">
        <f t="shared" ref="AJ164" si="801">(AB164/AB162)-1</f>
        <v>2.4999999999999911E-2</v>
      </c>
    </row>
    <row r="165" spans="1:36" ht="10.5" customHeight="1">
      <c r="A165" s="81"/>
      <c r="B165" s="87"/>
      <c r="C165" s="2" t="s">
        <v>48</v>
      </c>
      <c r="D165" s="2"/>
      <c r="E165" s="30"/>
      <c r="F165" s="31"/>
      <c r="G165" s="31"/>
      <c r="H165" s="31"/>
      <c r="I165" s="31"/>
      <c r="J165" s="31"/>
      <c r="S165" s="81"/>
      <c r="T165" s="87"/>
      <c r="U165" s="2" t="s">
        <v>48</v>
      </c>
      <c r="V165" s="2"/>
      <c r="W165" s="30"/>
      <c r="X165" s="31"/>
      <c r="Y165" s="31"/>
      <c r="Z165" s="31"/>
      <c r="AA165" s="31"/>
      <c r="AB165" s="31"/>
      <c r="AC165" s="108"/>
      <c r="AF165" s="111">
        <f>(X164/W164)-1</f>
        <v>4.0003136622305924E-2</v>
      </c>
      <c r="AG165" s="111">
        <f t="shared" ref="AG165" si="802">(Y164/X164)-1</f>
        <v>4.0004739387541788E-2</v>
      </c>
      <c r="AH165" s="111">
        <f t="shared" ref="AH165" si="803">(Z164/Y164)-1</f>
        <v>3.9998757159280363E-2</v>
      </c>
      <c r="AI165" s="111">
        <f t="shared" ref="AI165" si="804">(AA164/Z164)-1</f>
        <v>4.0003983468605231E-2</v>
      </c>
      <c r="AJ165" s="111">
        <f t="shared" ref="AJ165" si="805">(AB164/AA164)-1</f>
        <v>3.9997318829477546E-2</v>
      </c>
    </row>
    <row r="166" spans="1:36" ht="10.5" customHeight="1">
      <c r="A166" s="82"/>
      <c r="B166" s="87"/>
      <c r="C166" s="2"/>
      <c r="D166" s="2"/>
      <c r="E166" s="31"/>
      <c r="F166" s="31"/>
      <c r="G166" s="31"/>
      <c r="H166" s="31"/>
      <c r="I166" s="31"/>
      <c r="J166" s="31"/>
      <c r="S166" s="82"/>
      <c r="T166" s="87"/>
      <c r="U166" s="2"/>
      <c r="V166" s="2"/>
      <c r="W166" s="31"/>
      <c r="X166" s="31"/>
      <c r="Y166" s="31"/>
      <c r="Z166" s="31"/>
      <c r="AA166" s="31"/>
      <c r="AB166" s="31"/>
      <c r="AC166" s="108"/>
    </row>
    <row r="167" spans="1:36" ht="10.5" customHeight="1">
      <c r="A167" s="81">
        <v>63</v>
      </c>
      <c r="B167" s="87"/>
      <c r="C167" s="2" t="s">
        <v>87</v>
      </c>
      <c r="D167" s="2" t="s">
        <v>17</v>
      </c>
      <c r="E167" s="30">
        <f>+'2013'!E158*1.0126</f>
        <v>91601.809229164413</v>
      </c>
      <c r="F167" s="31">
        <f>E167*1.04</f>
        <v>95265.881598330991</v>
      </c>
      <c r="G167" s="31">
        <f>F167*1.04</f>
        <v>99076.516862264238</v>
      </c>
      <c r="H167" s="31">
        <f>G167*1.04</f>
        <v>103039.5775367548</v>
      </c>
      <c r="I167" s="31">
        <f>H167*1.04</f>
        <v>107161.160638225</v>
      </c>
      <c r="J167" s="31">
        <f>I167*1.04</f>
        <v>111447.60706375401</v>
      </c>
      <c r="L167" s="105">
        <f>(E167/E164)-1</f>
        <v>2.467532467532485E-2</v>
      </c>
      <c r="M167" s="105">
        <f t="shared" ref="M167:Q167" si="806">(F167/F164)-1</f>
        <v>2.467532467532485E-2</v>
      </c>
      <c r="N167" s="105">
        <f t="shared" si="806"/>
        <v>2.467532467532485E-2</v>
      </c>
      <c r="O167" s="105">
        <f t="shared" si="806"/>
        <v>2.467532467532485E-2</v>
      </c>
      <c r="P167" s="105">
        <f t="shared" si="806"/>
        <v>2.467532467532485E-2</v>
      </c>
      <c r="Q167" s="105">
        <f t="shared" si="806"/>
        <v>2.467532467532485E-2</v>
      </c>
      <c r="S167" s="81">
        <v>63</v>
      </c>
      <c r="T167" s="87"/>
      <c r="U167" s="2" t="s">
        <v>87</v>
      </c>
      <c r="V167" s="2" t="s">
        <v>17</v>
      </c>
      <c r="W167" s="31">
        <f>ROUND(W164*(1+0.025),0)</f>
        <v>91500</v>
      </c>
      <c r="X167" s="31">
        <f>ROUND(W167*(1+0.04),0)</f>
        <v>95160</v>
      </c>
      <c r="Y167" s="31">
        <f t="shared" ref="Y167:AB167" si="807">ROUND(X167*(1+0.04),0)</f>
        <v>98966</v>
      </c>
      <c r="Z167" s="31">
        <f t="shared" si="807"/>
        <v>102925</v>
      </c>
      <c r="AA167" s="31">
        <f t="shared" si="807"/>
        <v>107042</v>
      </c>
      <c r="AB167" s="31">
        <f t="shared" si="807"/>
        <v>111324</v>
      </c>
      <c r="AC167" s="109">
        <f>AB167-ROUND(J167,0)</f>
        <v>-124</v>
      </c>
      <c r="AE167" s="111">
        <f>(W167/W164)-1</f>
        <v>2.5003360666756347E-2</v>
      </c>
      <c r="AF167" s="111">
        <f t="shared" ref="AF167" si="808">(X167/X164)-1</f>
        <v>2.5000269283383059E-2</v>
      </c>
      <c r="AG167" s="111">
        <f t="shared" ref="AG167" si="809">(Y167/Y164)-1</f>
        <v>2.499145547005277E-2</v>
      </c>
      <c r="AH167" s="111">
        <f t="shared" ref="AH167" si="810">(Z167/Z164)-1</f>
        <v>2.4996265498182568E-2</v>
      </c>
      <c r="AI167" s="111">
        <f t="shared" ref="AI167" si="811">(AA167/AA164)-1</f>
        <v>2.4992339512793116E-2</v>
      </c>
      <c r="AJ167" s="111">
        <f t="shared" ref="AJ167" si="812">(AB167/AB164)-1</f>
        <v>2.4997928348479359E-2</v>
      </c>
    </row>
    <row r="168" spans="1:36" ht="10.5" customHeight="1">
      <c r="A168" s="82"/>
      <c r="B168" s="87"/>
      <c r="C168" s="2" t="s">
        <v>60</v>
      </c>
      <c r="D168" s="2"/>
      <c r="E168" s="31"/>
      <c r="F168" s="31"/>
      <c r="G168" s="31"/>
      <c r="H168" s="31"/>
      <c r="I168" s="31"/>
      <c r="J168" s="31"/>
      <c r="S168" s="82"/>
      <c r="T168" s="87"/>
      <c r="U168" s="2" t="s">
        <v>60</v>
      </c>
      <c r="V168" s="2"/>
      <c r="W168" s="31"/>
      <c r="X168" s="31"/>
      <c r="Y168" s="31"/>
      <c r="Z168" s="31"/>
      <c r="AA168" s="31"/>
      <c r="AB168" s="31"/>
      <c r="AC168" s="108"/>
      <c r="AF168" s="111">
        <f>(X167/W167)-1</f>
        <v>4.0000000000000036E-2</v>
      </c>
      <c r="AG168" s="111">
        <f t="shared" ref="AG168" si="813">(Y167/X167)-1</f>
        <v>3.9995796553173646E-2</v>
      </c>
      <c r="AH168" s="111">
        <f t="shared" ref="AH168" si="814">(Z167/Y167)-1</f>
        <v>4.0003637612917586E-2</v>
      </c>
      <c r="AI168" s="111">
        <f t="shared" ref="AI168" si="815">(AA167/Z167)-1</f>
        <v>4.0000000000000036E-2</v>
      </c>
      <c r="AJ168" s="111">
        <f t="shared" ref="AJ168" si="816">(AB167/AA167)-1</f>
        <v>4.0002989480764528E-2</v>
      </c>
    </row>
    <row r="169" spans="1:36" ht="10.5" customHeight="1">
      <c r="A169" s="82"/>
      <c r="B169" s="87"/>
      <c r="C169" s="2"/>
      <c r="D169" s="2"/>
      <c r="E169" s="31"/>
      <c r="F169" s="31"/>
      <c r="G169" s="31"/>
      <c r="H169" s="31"/>
      <c r="I169" s="31"/>
      <c r="J169" s="31"/>
      <c r="S169" s="82"/>
      <c r="T169" s="87"/>
      <c r="U169" s="2"/>
      <c r="V169" s="2"/>
      <c r="W169" s="31"/>
      <c r="X169" s="31"/>
      <c r="Y169" s="31"/>
      <c r="Z169" s="31"/>
      <c r="AA169" s="31"/>
      <c r="AB169" s="31"/>
      <c r="AC169" s="108"/>
    </row>
    <row r="170" spans="1:36" ht="10.5" customHeight="1">
      <c r="A170" s="35">
        <v>64</v>
      </c>
      <c r="B170" s="86"/>
      <c r="C170" s="1"/>
      <c r="D170" s="2" t="s">
        <v>17</v>
      </c>
      <c r="E170" s="30">
        <f>+'2013'!E161*1.0126</f>
        <v>93923.781579713541</v>
      </c>
      <c r="F170" s="31">
        <f>E170*1.04</f>
        <v>97680.732842902085</v>
      </c>
      <c r="G170" s="31">
        <f>F170*1.04</f>
        <v>101587.96215661817</v>
      </c>
      <c r="H170" s="31">
        <f>G170*1.04</f>
        <v>105651.4806428829</v>
      </c>
      <c r="I170" s="31">
        <f>H170*1.04</f>
        <v>109877.53986859822</v>
      </c>
      <c r="J170" s="31">
        <f>I170*1.04</f>
        <v>114272.64146334215</v>
      </c>
      <c r="L170" s="104">
        <f>(E170/E167)-1</f>
        <v>2.5348542458808243E-2</v>
      </c>
      <c r="M170" s="104">
        <f t="shared" ref="M170" si="817">(F170/F167)-1</f>
        <v>2.5348542458808243E-2</v>
      </c>
      <c r="N170" s="104">
        <f t="shared" ref="N170" si="818">(G170/G167)-1</f>
        <v>2.5348542458808243E-2</v>
      </c>
      <c r="O170" s="104">
        <f t="shared" ref="O170" si="819">(H170/H167)-1</f>
        <v>2.5348542458808243E-2</v>
      </c>
      <c r="P170" s="104">
        <f t="shared" ref="P170" si="820">(I170/I167)-1</f>
        <v>2.5348542458808243E-2</v>
      </c>
      <c r="Q170" s="104">
        <f t="shared" ref="Q170" si="821">(J170/J167)-1</f>
        <v>2.5348542458808243E-2</v>
      </c>
      <c r="S170" s="35">
        <v>64</v>
      </c>
      <c r="T170" s="86"/>
      <c r="U170" s="1"/>
      <c r="V170" s="2" t="s">
        <v>17</v>
      </c>
      <c r="W170" s="31">
        <f>ROUND(W167*(1+0.025),0)</f>
        <v>93788</v>
      </c>
      <c r="X170" s="31">
        <f>ROUND(W170*(1+0.04),0)</f>
        <v>97540</v>
      </c>
      <c r="Y170" s="31">
        <f t="shared" ref="Y170:AB170" si="822">ROUND(X170*(1+0.04),0)</f>
        <v>101442</v>
      </c>
      <c r="Z170" s="31">
        <f t="shared" si="822"/>
        <v>105500</v>
      </c>
      <c r="AA170" s="31">
        <f t="shared" si="822"/>
        <v>109720</v>
      </c>
      <c r="AB170" s="31">
        <f t="shared" si="822"/>
        <v>114109</v>
      </c>
      <c r="AC170" s="109">
        <f>AB170-ROUND(J170,0)</f>
        <v>-164</v>
      </c>
      <c r="AE170" s="111">
        <f>(W170/W167)-1</f>
        <v>2.5005464480874373E-2</v>
      </c>
      <c r="AF170" s="111">
        <f t="shared" ref="AF170" si="823">(X170/X167)-1</f>
        <v>2.5010508617065996E-2</v>
      </c>
      <c r="AG170" s="111">
        <f t="shared" ref="AG170" si="824">(Y170/Y167)-1</f>
        <v>2.5018693288604066E-2</v>
      </c>
      <c r="AH170" s="111">
        <f t="shared" ref="AH170" si="825">(Z170/Z167)-1</f>
        <v>2.5018217148409017E-2</v>
      </c>
      <c r="AI170" s="111">
        <f t="shared" ref="AI170" si="826">(AA170/AA167)-1</f>
        <v>2.5018217148409017E-2</v>
      </c>
      <c r="AJ170" s="111">
        <f t="shared" ref="AJ170" si="827">(AB170/AB167)-1</f>
        <v>2.5017067299055062E-2</v>
      </c>
    </row>
    <row r="171" spans="1:36" ht="10.5" customHeight="1">
      <c r="A171" s="35"/>
      <c r="B171" s="86"/>
      <c r="C171" s="1"/>
      <c r="D171" s="2"/>
      <c r="E171" s="31"/>
      <c r="F171" s="31"/>
      <c r="G171" s="31"/>
      <c r="H171" s="31"/>
      <c r="I171" s="31"/>
      <c r="J171" s="31"/>
      <c r="S171" s="35"/>
      <c r="T171" s="86"/>
      <c r="U171" s="1"/>
      <c r="V171" s="2"/>
      <c r="W171" s="31"/>
      <c r="X171" s="31"/>
      <c r="Y171" s="31"/>
      <c r="Z171" s="31"/>
      <c r="AA171" s="31"/>
      <c r="AB171" s="31"/>
      <c r="AC171" s="108"/>
      <c r="AF171" s="111">
        <f>(X170/W170)-1</f>
        <v>4.0005117925534073E-2</v>
      </c>
      <c r="AG171" s="111">
        <f t="shared" ref="AG171" si="828">(Y170/X170)-1</f>
        <v>4.0004100881689597E-2</v>
      </c>
      <c r="AH171" s="111">
        <f t="shared" ref="AH171" si="829">(Z170/Y170)-1</f>
        <v>4.0003154511937922E-2</v>
      </c>
      <c r="AI171" s="111">
        <f t="shared" ref="AI171" si="830">(AA170/Z170)-1</f>
        <v>4.0000000000000036E-2</v>
      </c>
      <c r="AJ171" s="111">
        <f t="shared" ref="AJ171" si="831">(AB170/AA170)-1</f>
        <v>4.0001822821728039E-2</v>
      </c>
    </row>
    <row r="172" spans="1:36" ht="10.5" customHeight="1">
      <c r="A172" s="81">
        <v>65</v>
      </c>
      <c r="B172" s="86"/>
      <c r="C172" s="2" t="s">
        <v>88</v>
      </c>
      <c r="D172" s="2" t="s">
        <v>17</v>
      </c>
      <c r="E172" s="30">
        <f>+'2013'!E163*1.0126</f>
        <v>96245.753930262683</v>
      </c>
      <c r="F172" s="31">
        <f>E172*1.04</f>
        <v>100095.58408747319</v>
      </c>
      <c r="G172" s="31">
        <f>F172*1.04</f>
        <v>104099.40745097212</v>
      </c>
      <c r="H172" s="31">
        <f>G172*1.04</f>
        <v>108263.38374901102</v>
      </c>
      <c r="I172" s="31">
        <f>H172*1.04</f>
        <v>112593.91909897146</v>
      </c>
      <c r="J172" s="31">
        <f>I172*1.04</f>
        <v>117097.67586293032</v>
      </c>
      <c r="L172" s="105">
        <f>(E172/E170)-1</f>
        <v>2.4721878862793423E-2</v>
      </c>
      <c r="M172" s="105">
        <f t="shared" ref="M172:Q172" si="832">(F172/F170)-1</f>
        <v>2.4721878862793423E-2</v>
      </c>
      <c r="N172" s="105">
        <f t="shared" si="832"/>
        <v>2.4721878862793423E-2</v>
      </c>
      <c r="O172" s="105">
        <f t="shared" si="832"/>
        <v>2.4721878862793423E-2</v>
      </c>
      <c r="P172" s="105">
        <f t="shared" si="832"/>
        <v>2.4721878862793423E-2</v>
      </c>
      <c r="Q172" s="105">
        <f t="shared" si="832"/>
        <v>2.4721878862793423E-2</v>
      </c>
      <c r="S172" s="81">
        <v>65</v>
      </c>
      <c r="T172" s="86"/>
      <c r="U172" s="2" t="s">
        <v>88</v>
      </c>
      <c r="V172" s="2" t="s">
        <v>17</v>
      </c>
      <c r="W172" s="31">
        <f>ROUND(W170*(1+0.025),0)</f>
        <v>96133</v>
      </c>
      <c r="X172" s="31">
        <f>ROUND(W172*(1+0.04),0)</f>
        <v>99978</v>
      </c>
      <c r="Y172" s="31">
        <f t="shared" ref="Y172:AB172" si="833">ROUND(X172*(1+0.04),0)</f>
        <v>103977</v>
      </c>
      <c r="Z172" s="31">
        <f t="shared" si="833"/>
        <v>108136</v>
      </c>
      <c r="AA172" s="31">
        <f t="shared" si="833"/>
        <v>112461</v>
      </c>
      <c r="AB172" s="31">
        <f t="shared" si="833"/>
        <v>116959</v>
      </c>
      <c r="AC172" s="109">
        <f>AB172-ROUND(J172,0)</f>
        <v>-139</v>
      </c>
      <c r="AE172" s="111">
        <f>(W172/W170)-1</f>
        <v>2.5003198703458906E-2</v>
      </c>
      <c r="AF172" s="111">
        <f t="shared" ref="AF172" si="834">(X172/X170)-1</f>
        <v>2.4994873897888015E-2</v>
      </c>
      <c r="AG172" s="111">
        <f t="shared" ref="AG172" si="835">(Y172/Y170)-1</f>
        <v>2.4989649257703972E-2</v>
      </c>
      <c r="AH172" s="111">
        <f t="shared" ref="AH172" si="836">(Z172/Z170)-1</f>
        <v>2.4985781990521261E-2</v>
      </c>
      <c r="AI172" s="111">
        <f t="shared" ref="AI172" si="837">(AA172/AA170)-1</f>
        <v>2.4981771782719653E-2</v>
      </c>
      <c r="AJ172" s="111">
        <f t="shared" ref="AJ172" si="838">(AB172/AB170)-1</f>
        <v>2.4976119324505497E-2</v>
      </c>
    </row>
    <row r="173" spans="1:36">
      <c r="A173" s="82"/>
      <c r="B173" s="87"/>
      <c r="C173" s="5" t="s">
        <v>89</v>
      </c>
      <c r="D173" s="2"/>
      <c r="E173" s="31"/>
      <c r="F173" s="31"/>
      <c r="G173" s="31"/>
      <c r="H173" s="31"/>
      <c r="I173" s="31"/>
      <c r="J173" s="31"/>
      <c r="S173" s="82"/>
      <c r="T173" s="87"/>
      <c r="U173" s="5" t="s">
        <v>89</v>
      </c>
      <c r="V173" s="2"/>
      <c r="W173" s="31"/>
      <c r="X173" s="31"/>
      <c r="Y173" s="31"/>
      <c r="Z173" s="31"/>
      <c r="AA173" s="31"/>
      <c r="AB173" s="31"/>
      <c r="AC173" s="108"/>
      <c r="AF173" s="111">
        <f>(X172/W172)-1</f>
        <v>3.9996671278333062E-2</v>
      </c>
      <c r="AG173" s="111">
        <f t="shared" ref="AG173" si="839">(Y172/X172)-1</f>
        <v>3.9998799735941892E-2</v>
      </c>
      <c r="AH173" s="111">
        <f t="shared" ref="AH173" si="840">(Z172/Y172)-1</f>
        <v>3.9999230599074842E-2</v>
      </c>
      <c r="AI173" s="111">
        <f t="shared" ref="AI173" si="841">(AA172/Z172)-1</f>
        <v>3.9995931049789046E-2</v>
      </c>
      <c r="AJ173" s="111">
        <f t="shared" ref="AJ173" si="842">(AB172/AA172)-1</f>
        <v>3.9996087532566893E-2</v>
      </c>
    </row>
    <row r="174" spans="1:36" ht="10.5" customHeight="1">
      <c r="A174" s="82"/>
      <c r="B174" s="87"/>
      <c r="C174" s="2"/>
      <c r="D174" s="2"/>
      <c r="E174" s="31"/>
      <c r="F174" s="31"/>
      <c r="G174" s="31"/>
      <c r="H174" s="31"/>
      <c r="I174" s="31"/>
      <c r="J174" s="31"/>
      <c r="S174" s="82"/>
      <c r="T174" s="87"/>
      <c r="U174" s="2"/>
      <c r="V174" s="2"/>
      <c r="W174" s="31"/>
      <c r="X174" s="31"/>
      <c r="Y174" s="31"/>
      <c r="Z174" s="31"/>
      <c r="AA174" s="31"/>
      <c r="AB174" s="31"/>
      <c r="AC174" s="108"/>
    </row>
    <row r="175" spans="1:36" ht="10.5" customHeight="1">
      <c r="A175" s="81">
        <v>66</v>
      </c>
      <c r="B175" s="86"/>
      <c r="C175" s="1" t="s">
        <v>63</v>
      </c>
      <c r="D175" s="2" t="s">
        <v>17</v>
      </c>
      <c r="E175" s="30">
        <f>+'2013'!E166*1.0126</f>
        <v>98654.800243957492</v>
      </c>
      <c r="F175" s="31">
        <f>E175*1.04</f>
        <v>102600.9922537158</v>
      </c>
      <c r="G175" s="31">
        <f>F175*1.04</f>
        <v>106705.03194386444</v>
      </c>
      <c r="H175" s="31">
        <f>G175*1.04</f>
        <v>110973.23322161901</v>
      </c>
      <c r="I175" s="31">
        <f>H175*1.04</f>
        <v>115412.16255048377</v>
      </c>
      <c r="J175" s="31">
        <f>I175*1.04</f>
        <v>120028.64905250313</v>
      </c>
      <c r="L175" s="105">
        <f>(E175/E172)-1</f>
        <v>2.5030156815440963E-2</v>
      </c>
      <c r="M175" s="105">
        <f t="shared" ref="M175:Q175" si="843">(F175/F172)-1</f>
        <v>2.5030156815440963E-2</v>
      </c>
      <c r="N175" s="105">
        <f t="shared" si="843"/>
        <v>2.5030156815440963E-2</v>
      </c>
      <c r="O175" s="105">
        <f t="shared" si="843"/>
        <v>2.5030156815440741E-2</v>
      </c>
      <c r="P175" s="105">
        <f t="shared" si="843"/>
        <v>2.5030156815440963E-2</v>
      </c>
      <c r="Q175" s="105">
        <f t="shared" si="843"/>
        <v>2.5030156815440741E-2</v>
      </c>
      <c r="S175" s="81">
        <v>66</v>
      </c>
      <c r="T175" s="86"/>
      <c r="U175" s="1" t="s">
        <v>63</v>
      </c>
      <c r="V175" s="2" t="s">
        <v>17</v>
      </c>
      <c r="W175" s="31">
        <f>ROUND(W172*(1+0.025),0)</f>
        <v>98536</v>
      </c>
      <c r="X175" s="31">
        <f>ROUND(W175*(1+0.04),0)</f>
        <v>102477</v>
      </c>
      <c r="Y175" s="31">
        <f t="shared" ref="Y175:AB175" si="844">ROUND(X175*(1+0.04),0)</f>
        <v>106576</v>
      </c>
      <c r="Z175" s="31">
        <f t="shared" si="844"/>
        <v>110839</v>
      </c>
      <c r="AA175" s="31">
        <f t="shared" si="844"/>
        <v>115273</v>
      </c>
      <c r="AB175" s="31">
        <f t="shared" si="844"/>
        <v>119884</v>
      </c>
      <c r="AC175" s="109">
        <f>AB175-ROUND(J175,0)</f>
        <v>-145</v>
      </c>
      <c r="AE175" s="111">
        <f>(W175/W172)-1</f>
        <v>2.4996619267057207E-2</v>
      </c>
      <c r="AF175" s="111">
        <f t="shared" ref="AF175" si="845">(X175/X172)-1</f>
        <v>2.4995499009782263E-2</v>
      </c>
      <c r="AG175" s="111">
        <f t="shared" ref="AG175" si="846">(Y175/Y172)-1</f>
        <v>2.4995912557584932E-2</v>
      </c>
      <c r="AH175" s="111">
        <f t="shared" ref="AH175" si="847">(Z175/Z172)-1</f>
        <v>2.4996300954353678E-2</v>
      </c>
      <c r="AI175" s="111">
        <f t="shared" ref="AI175" si="848">(AA175/AA172)-1</f>
        <v>2.5004223686433624E-2</v>
      </c>
      <c r="AJ175" s="111">
        <f t="shared" ref="AJ175" si="849">(AB175/AB172)-1</f>
        <v>2.5008763754819974E-2</v>
      </c>
    </row>
    <row r="176" spans="1:36" ht="10.5" customHeight="1">
      <c r="A176" s="82"/>
      <c r="B176" s="87"/>
      <c r="C176" s="1"/>
      <c r="D176" s="2"/>
      <c r="E176" s="31"/>
      <c r="F176" s="31"/>
      <c r="G176" s="31"/>
      <c r="H176" s="31"/>
      <c r="I176" s="31"/>
      <c r="J176" s="31"/>
      <c r="S176" s="82"/>
      <c r="T176" s="87"/>
      <c r="U176" s="1"/>
      <c r="V176" s="2"/>
      <c r="W176" s="31"/>
      <c r="X176" s="31"/>
      <c r="Y176" s="31"/>
      <c r="Z176" s="31"/>
      <c r="AA176" s="31"/>
      <c r="AB176" s="31"/>
      <c r="AC176" s="108"/>
      <c r="AF176" s="111">
        <f>(X175/W175)-1</f>
        <v>3.9995534626938278E-2</v>
      </c>
      <c r="AG176" s="111">
        <f t="shared" ref="AG176" si="850">(Y175/X175)-1</f>
        <v>3.9999219337021996E-2</v>
      </c>
      <c r="AH176" s="111">
        <f t="shared" ref="AH176" si="851">(Z175/Y175)-1</f>
        <v>3.999962468097884E-2</v>
      </c>
      <c r="AI176" s="111">
        <f t="shared" ref="AI176" si="852">(AA175/Z175)-1</f>
        <v>4.0003969721848831E-2</v>
      </c>
      <c r="AJ176" s="111">
        <f t="shared" ref="AJ176" si="853">(AB175/AA175)-1</f>
        <v>4.0000694004667103E-2</v>
      </c>
    </row>
    <row r="177" spans="1:36" ht="10.5" customHeight="1">
      <c r="A177" s="81">
        <v>67</v>
      </c>
      <c r="B177" s="86"/>
      <c r="C177" s="13"/>
      <c r="D177" s="2" t="s">
        <v>17</v>
      </c>
      <c r="E177" s="30">
        <f>+'2013'!E168*1.0126</f>
        <v>101150.92052079782</v>
      </c>
      <c r="F177" s="31">
        <f>E177*1.04</f>
        <v>105196.95734162974</v>
      </c>
      <c r="G177" s="31">
        <f>F177*1.04</f>
        <v>109404.83563529493</v>
      </c>
      <c r="H177" s="31">
        <f>G177*1.04</f>
        <v>113781.02906070673</v>
      </c>
      <c r="I177" s="31">
        <f>H177*1.04</f>
        <v>118332.270223135</v>
      </c>
      <c r="J177" s="31">
        <f>I177*1.04</f>
        <v>123065.5610320604</v>
      </c>
      <c r="L177" s="104">
        <f>(E177/E175)-1</f>
        <v>2.5301559282141728E-2</v>
      </c>
      <c r="M177" s="104">
        <f t="shared" ref="M177:Q177" si="854">(F177/F175)-1</f>
        <v>2.5301559282141506E-2</v>
      </c>
      <c r="N177" s="104">
        <f t="shared" si="854"/>
        <v>2.5301559282141506E-2</v>
      </c>
      <c r="O177" s="104">
        <f t="shared" si="854"/>
        <v>2.5301559282141506E-2</v>
      </c>
      <c r="P177" s="104">
        <f t="shared" si="854"/>
        <v>2.5301559282141506E-2</v>
      </c>
      <c r="Q177" s="104">
        <f t="shared" si="854"/>
        <v>2.5301559282141506E-2</v>
      </c>
      <c r="S177" s="81">
        <v>67</v>
      </c>
      <c r="T177" s="86"/>
      <c r="U177" s="13"/>
      <c r="V177" s="2" t="s">
        <v>17</v>
      </c>
      <c r="W177" s="31">
        <f>ROUND(W175*(1+0.025),0)</f>
        <v>100999</v>
      </c>
      <c r="X177" s="31">
        <f>ROUND(W177*(1+0.04),0)</f>
        <v>105039</v>
      </c>
      <c r="Y177" s="31">
        <f t="shared" ref="Y177:AB177" si="855">ROUND(X177*(1+0.04),0)</f>
        <v>109241</v>
      </c>
      <c r="Z177" s="31">
        <f t="shared" si="855"/>
        <v>113611</v>
      </c>
      <c r="AA177" s="31">
        <f t="shared" si="855"/>
        <v>118155</v>
      </c>
      <c r="AB177" s="31">
        <f t="shared" si="855"/>
        <v>122881</v>
      </c>
      <c r="AC177" s="109">
        <f>AB177-ROUND(J177,0)</f>
        <v>-185</v>
      </c>
      <c r="AE177" s="111">
        <f>(W177/W175)-1</f>
        <v>2.4995940569944031E-2</v>
      </c>
      <c r="AF177" s="111">
        <f t="shared" ref="AF177" si="856">(X177/X175)-1</f>
        <v>2.5000731871541948E-2</v>
      </c>
      <c r="AG177" s="111">
        <f t="shared" ref="AG177" si="857">(Y177/Y175)-1</f>
        <v>2.5005629785317618E-2</v>
      </c>
      <c r="AH177" s="111">
        <f t="shared" ref="AH177" si="858">(Z177/Z175)-1</f>
        <v>2.5009247647488797E-2</v>
      </c>
      <c r="AI177" s="111">
        <f t="shared" ref="AI177" si="859">(AA177/AA175)-1</f>
        <v>2.5001518135209455E-2</v>
      </c>
      <c r="AJ177" s="111">
        <f t="shared" ref="AJ177" si="860">(AB177/AB175)-1</f>
        <v>2.4999165860331685E-2</v>
      </c>
    </row>
    <row r="178" spans="1:36" ht="10.5" customHeight="1">
      <c r="A178" s="81"/>
      <c r="B178" s="86"/>
      <c r="C178" s="13"/>
      <c r="D178" s="2"/>
      <c r="E178" s="31"/>
      <c r="F178" s="31"/>
      <c r="G178" s="31"/>
      <c r="H178" s="31"/>
      <c r="I178" s="31"/>
      <c r="J178" s="31"/>
      <c r="S178" s="81"/>
      <c r="T178" s="86"/>
      <c r="U178" s="13"/>
      <c r="V178" s="2"/>
      <c r="W178" s="31"/>
      <c r="X178" s="31"/>
      <c r="Y178" s="31"/>
      <c r="Z178" s="31"/>
      <c r="AA178" s="31"/>
      <c r="AB178" s="31"/>
      <c r="AC178" s="108"/>
      <c r="AF178" s="111">
        <f>(X177/W177)-1</f>
        <v>4.0000396043525122E-2</v>
      </c>
      <c r="AG178" s="111">
        <f t="shared" ref="AG178" si="861">(Y177/X177)-1</f>
        <v>4.0004188920305772E-2</v>
      </c>
      <c r="AH178" s="111">
        <f t="shared" ref="AH178" si="862">(Z177/Y177)-1</f>
        <v>4.0003295465988131E-2</v>
      </c>
      <c r="AI178" s="111">
        <f t="shared" ref="AI178" si="863">(AA177/Z177)-1</f>
        <v>3.9996127135576653E-2</v>
      </c>
      <c r="AJ178" s="111">
        <f t="shared" ref="AJ178" si="864">(AB177/AA177)-1</f>
        <v>3.9998307308196868E-2</v>
      </c>
    </row>
    <row r="179" spans="1:36" ht="10.5" customHeight="1">
      <c r="A179" s="35">
        <v>68</v>
      </c>
      <c r="B179" s="87"/>
      <c r="C179" s="4"/>
      <c r="D179" s="2" t="s">
        <v>17</v>
      </c>
      <c r="E179" s="30">
        <f>+'2013'!E170*1.0126</f>
        <v>103647.04079763817</v>
      </c>
      <c r="F179" s="31">
        <f>E179*1.04</f>
        <v>107792.9224295437</v>
      </c>
      <c r="G179" s="31">
        <f>F179*1.04</f>
        <v>112104.63932672546</v>
      </c>
      <c r="H179" s="31">
        <f>G179*1.04</f>
        <v>116588.82489979449</v>
      </c>
      <c r="I179" s="31">
        <f>H179*1.04</f>
        <v>121252.37789578627</v>
      </c>
      <c r="J179" s="31">
        <f>I179*1.04</f>
        <v>126102.47301161772</v>
      </c>
      <c r="L179" s="104">
        <f>(E179/E177)-1</f>
        <v>2.4677187948350054E-2</v>
      </c>
      <c r="M179" s="104">
        <f t="shared" ref="M179" si="865">(F179/F177)-1</f>
        <v>2.4677187948350054E-2</v>
      </c>
      <c r="N179" s="104">
        <f t="shared" ref="N179" si="866">(G179/G177)-1</f>
        <v>2.4677187948350054E-2</v>
      </c>
      <c r="O179" s="104">
        <f t="shared" ref="O179" si="867">(H179/H177)-1</f>
        <v>2.4677187948350277E-2</v>
      </c>
      <c r="P179" s="104">
        <f t="shared" ref="P179" si="868">(I179/I177)-1</f>
        <v>2.4677187948350277E-2</v>
      </c>
      <c r="Q179" s="104">
        <f t="shared" ref="Q179" si="869">(J179/J177)-1</f>
        <v>2.4677187948350277E-2</v>
      </c>
      <c r="S179" s="35">
        <v>68</v>
      </c>
      <c r="T179" s="87"/>
      <c r="U179" s="4"/>
      <c r="V179" s="2" t="s">
        <v>17</v>
      </c>
      <c r="W179" s="31">
        <f>ROUND(W177*(1+0.025),0)</f>
        <v>103524</v>
      </c>
      <c r="X179" s="31">
        <f>ROUND(W179*(1+0.04),0)</f>
        <v>107665</v>
      </c>
      <c r="Y179" s="31">
        <f t="shared" ref="Y179:AB179" si="870">ROUND(X179*(1+0.04),0)</f>
        <v>111972</v>
      </c>
      <c r="Z179" s="31">
        <f t="shared" si="870"/>
        <v>116451</v>
      </c>
      <c r="AA179" s="31">
        <f t="shared" si="870"/>
        <v>121109</v>
      </c>
      <c r="AB179" s="31">
        <f t="shared" si="870"/>
        <v>125953</v>
      </c>
      <c r="AC179" s="109">
        <f>AB179-ROUND(J179,0)</f>
        <v>-149</v>
      </c>
      <c r="AE179" s="111">
        <f>(W179/W177)-1</f>
        <v>2.5000247527203312E-2</v>
      </c>
      <c r="AF179" s="111">
        <f t="shared" ref="AF179" si="871">(X179/X177)-1</f>
        <v>2.5000238006835485E-2</v>
      </c>
      <c r="AG179" s="111">
        <f t="shared" ref="AG179" si="872">(Y179/Y177)-1</f>
        <v>2.4999771148195293E-2</v>
      </c>
      <c r="AH179" s="111">
        <f t="shared" ref="AH179" si="873">(Z179/Z177)-1</f>
        <v>2.4997579459735464E-2</v>
      </c>
      <c r="AI179" s="111">
        <f t="shared" ref="AI179" si="874">(AA179/AA177)-1</f>
        <v>2.5001057932376947E-2</v>
      </c>
      <c r="AJ179" s="111">
        <f t="shared" ref="AJ179" si="875">(AB179/AB177)-1</f>
        <v>2.4999796551134823E-2</v>
      </c>
    </row>
    <row r="180" spans="1:36" ht="10.5" customHeight="1">
      <c r="A180" s="82"/>
      <c r="B180" s="87"/>
      <c r="C180" s="2"/>
      <c r="D180" s="2"/>
      <c r="E180" s="31"/>
      <c r="F180" s="31"/>
      <c r="G180" s="31"/>
      <c r="H180" s="31"/>
      <c r="I180" s="31"/>
      <c r="J180" s="31"/>
      <c r="S180" s="82"/>
      <c r="T180" s="87"/>
      <c r="U180" s="2"/>
      <c r="V180" s="2"/>
      <c r="W180" s="31"/>
      <c r="X180" s="31"/>
      <c r="Y180" s="31"/>
      <c r="Z180" s="31"/>
      <c r="AA180" s="31"/>
      <c r="AB180" s="31"/>
      <c r="AC180" s="108"/>
      <c r="AF180" s="111">
        <f>(X179/W179)-1</f>
        <v>4.000038638383363E-2</v>
      </c>
      <c r="AG180" s="111">
        <f t="shared" ref="AG180" si="876">(Y179/X179)-1</f>
        <v>4.0003715227789893E-2</v>
      </c>
      <c r="AH180" s="111">
        <f t="shared" ref="AH180" si="877">(Z179/Y179)-1</f>
        <v>4.0001071696495583E-2</v>
      </c>
      <c r="AI180" s="111">
        <f t="shared" ref="AI180" si="878">(AA179/Z179)-1</f>
        <v>3.9999656507887504E-2</v>
      </c>
      <c r="AJ180" s="111">
        <f t="shared" ref="AJ180" si="879">(AB179/AA179)-1</f>
        <v>3.9997027471120994E-2</v>
      </c>
    </row>
    <row r="181" spans="1:36" ht="10.5" customHeight="1">
      <c r="A181" s="81">
        <v>69</v>
      </c>
      <c r="B181" s="86"/>
      <c r="C181" s="99" t="s">
        <v>64</v>
      </c>
      <c r="D181" s="2" t="s">
        <v>17</v>
      </c>
      <c r="E181" s="30">
        <f>+'2013'!E172*1.0126</f>
        <v>106259.25969200594</v>
      </c>
      <c r="F181" s="31">
        <f>E181*1.04</f>
        <v>110509.63007968619</v>
      </c>
      <c r="G181" s="31">
        <f>F181*1.04</f>
        <v>114930.01528287365</v>
      </c>
      <c r="H181" s="31">
        <f>G181*1.04</f>
        <v>119527.2158941886</v>
      </c>
      <c r="I181" s="31">
        <f>H181*1.04</f>
        <v>124308.30452995615</v>
      </c>
      <c r="J181" s="31">
        <f>I181*1.04</f>
        <v>129280.6367111544</v>
      </c>
      <c r="L181" s="104">
        <f>(E181/E179)-1</f>
        <v>2.5203024362923321E-2</v>
      </c>
      <c r="M181" s="104">
        <f t="shared" ref="M181" si="880">(F181/F179)-1</f>
        <v>2.5203024362923321E-2</v>
      </c>
      <c r="N181" s="104">
        <f t="shared" ref="N181" si="881">(G181/G179)-1</f>
        <v>2.5203024362923321E-2</v>
      </c>
      <c r="O181" s="104">
        <f t="shared" ref="O181" si="882">(H181/H179)-1</f>
        <v>2.5203024362923321E-2</v>
      </c>
      <c r="P181" s="104">
        <f t="shared" ref="P181" si="883">(I181/I179)-1</f>
        <v>2.5203024362923321E-2</v>
      </c>
      <c r="Q181" s="104">
        <f t="shared" ref="Q181" si="884">(J181/J179)-1</f>
        <v>2.5203024362923321E-2</v>
      </c>
      <c r="S181" s="81">
        <v>69</v>
      </c>
      <c r="T181" s="86"/>
      <c r="U181" s="99" t="s">
        <v>64</v>
      </c>
      <c r="V181" s="2" t="s">
        <v>17</v>
      </c>
      <c r="W181" s="31">
        <f>ROUND(W179*(1+0.025),0)</f>
        <v>106112</v>
      </c>
      <c r="X181" s="31">
        <f>ROUND(W181*(1+0.04),0)</f>
        <v>110356</v>
      </c>
      <c r="Y181" s="31">
        <f t="shared" ref="Y181:AB181" si="885">ROUND(X181*(1+0.04),0)</f>
        <v>114770</v>
      </c>
      <c r="Z181" s="31">
        <f t="shared" si="885"/>
        <v>119361</v>
      </c>
      <c r="AA181" s="31">
        <f t="shared" si="885"/>
        <v>124135</v>
      </c>
      <c r="AB181" s="31">
        <f t="shared" si="885"/>
        <v>129100</v>
      </c>
      <c r="AC181" s="109">
        <f>AB181-ROUND(J181,0)</f>
        <v>-181</v>
      </c>
      <c r="AE181" s="111">
        <f>(W181/W179)-1</f>
        <v>2.4999034040415813E-2</v>
      </c>
      <c r="AF181" s="111">
        <f t="shared" ref="AF181" si="886">(X181/X179)-1</f>
        <v>2.4994194956578175E-2</v>
      </c>
      <c r="AG181" s="111">
        <f t="shared" ref="AG181" si="887">(Y181/Y179)-1</f>
        <v>2.4988389954631485E-2</v>
      </c>
      <c r="AH181" s="111">
        <f t="shared" ref="AH181" si="888">(Z181/Z179)-1</f>
        <v>2.4989051188912148E-2</v>
      </c>
      <c r="AI181" s="111">
        <f t="shared" ref="AI181" si="889">(AA181/AA179)-1</f>
        <v>2.4985756632455169E-2</v>
      </c>
      <c r="AJ181" s="111">
        <f t="shared" ref="AJ181" si="890">(AB181/AB179)-1</f>
        <v>2.4985510468190419E-2</v>
      </c>
    </row>
    <row r="182" spans="1:36" ht="10.5" customHeight="1">
      <c r="A182" s="81"/>
      <c r="B182" s="87"/>
      <c r="C182" s="4"/>
      <c r="D182" s="2"/>
      <c r="E182" s="31"/>
      <c r="F182" s="31"/>
      <c r="G182" s="31"/>
      <c r="H182" s="31"/>
      <c r="I182" s="31"/>
      <c r="J182" s="31"/>
      <c r="S182" s="81"/>
      <c r="T182" s="87"/>
      <c r="U182" s="4"/>
      <c r="V182" s="2"/>
      <c r="W182" s="31"/>
      <c r="X182" s="31"/>
      <c r="Y182" s="31"/>
      <c r="Z182" s="31"/>
      <c r="AA182" s="31"/>
      <c r="AB182" s="31"/>
      <c r="AC182" s="108"/>
      <c r="AF182" s="111">
        <f>(X181/W181)-1</f>
        <v>3.9995476477683978E-2</v>
      </c>
      <c r="AG182" s="111">
        <f t="shared" ref="AG182" si="891">(Y181/X181)-1</f>
        <v>3.9997825220196459E-2</v>
      </c>
      <c r="AH182" s="111">
        <f t="shared" ref="AH182" si="892">(Z181/Y181)-1</f>
        <v>4.0001742615666025E-2</v>
      </c>
      <c r="AI182" s="111">
        <f t="shared" ref="AI182" si="893">(AA181/Z181)-1</f>
        <v>3.9996313703806186E-2</v>
      </c>
      <c r="AJ182" s="111">
        <f t="shared" ref="AJ182" si="894">(AB181/AA181)-1</f>
        <v>3.9996777701695629E-2</v>
      </c>
    </row>
    <row r="183" spans="1:36" ht="10.5" customHeight="1">
      <c r="A183" s="35">
        <v>70</v>
      </c>
      <c r="B183" s="86"/>
      <c r="C183" s="2" t="s">
        <v>65</v>
      </c>
      <c r="D183" s="2" t="s">
        <v>17</v>
      </c>
      <c r="E183" s="30">
        <f>+'2013'!E174*1.0126</f>
        <v>108900.50324075566</v>
      </c>
      <c r="F183" s="31">
        <f>E183*1.04</f>
        <v>113256.52337038588</v>
      </c>
      <c r="G183" s="31">
        <f>F183*1.04</f>
        <v>117786.78430520132</v>
      </c>
      <c r="H183" s="31">
        <f>G183*1.04</f>
        <v>122498.25567740938</v>
      </c>
      <c r="I183" s="31">
        <f>H183*1.04</f>
        <v>127398.18590450576</v>
      </c>
      <c r="J183" s="31">
        <f>I183*1.04</f>
        <v>132494.11334068599</v>
      </c>
      <c r="L183" s="105">
        <f>(E183/E181)-1</f>
        <v>2.4856596558317845E-2</v>
      </c>
      <c r="M183" s="105">
        <f t="shared" ref="M183" si="895">(F183/F181)-1</f>
        <v>2.4856596558317623E-2</v>
      </c>
      <c r="N183" s="105">
        <f t="shared" ref="N183" si="896">(G183/G181)-1</f>
        <v>2.4856596558317623E-2</v>
      </c>
      <c r="O183" s="105">
        <f t="shared" ref="O183" si="897">(H183/H181)-1</f>
        <v>2.4856596558317623E-2</v>
      </c>
      <c r="P183" s="105">
        <f t="shared" ref="P183" si="898">(I183/I181)-1</f>
        <v>2.4856596558317623E-2</v>
      </c>
      <c r="Q183" s="105">
        <f t="shared" ref="Q183" si="899">(J183/J181)-1</f>
        <v>2.4856596558317623E-2</v>
      </c>
      <c r="S183" s="35">
        <v>70</v>
      </c>
      <c r="T183" s="86"/>
      <c r="U183" s="2" t="s">
        <v>65</v>
      </c>
      <c r="V183" s="2" t="s">
        <v>17</v>
      </c>
      <c r="W183" s="31">
        <f>ROUND(W181*(1+0.025),0)</f>
        <v>108765</v>
      </c>
      <c r="X183" s="31">
        <f>ROUND(W183*(1+0.04),0)</f>
        <v>113116</v>
      </c>
      <c r="Y183" s="31">
        <f t="shared" ref="Y183:AB183" si="900">ROUND(X183*(1+0.04),0)</f>
        <v>117641</v>
      </c>
      <c r="Z183" s="31">
        <f t="shared" si="900"/>
        <v>122347</v>
      </c>
      <c r="AA183" s="31">
        <f t="shared" si="900"/>
        <v>127241</v>
      </c>
      <c r="AB183" s="31">
        <f t="shared" si="900"/>
        <v>132331</v>
      </c>
      <c r="AC183" s="109">
        <f>AB183-ROUND(J183,0)</f>
        <v>-163</v>
      </c>
      <c r="AE183" s="111">
        <f>(W183/W181)-1</f>
        <v>2.5001884800964991E-2</v>
      </c>
      <c r="AF183" s="111">
        <f t="shared" ref="AF183" si="901">(X183/X181)-1</f>
        <v>2.5009967740766248E-2</v>
      </c>
      <c r="AG183" s="111">
        <f t="shared" ref="AG183" si="902">(Y183/Y181)-1</f>
        <v>2.5015247887078429E-2</v>
      </c>
      <c r="AH183" s="111">
        <f t="shared" ref="AH183" si="903">(Z183/Z181)-1</f>
        <v>2.5016546443143106E-2</v>
      </c>
      <c r="AI183" s="111">
        <f t="shared" ref="AI183" si="904">(AA183/AA181)-1</f>
        <v>2.5021146332621758E-2</v>
      </c>
      <c r="AJ183" s="111">
        <f t="shared" ref="AJ183" si="905">(AB183/AB181)-1</f>
        <v>2.5027110766847382E-2</v>
      </c>
    </row>
    <row r="184" spans="1:36" ht="10.5" customHeight="1">
      <c r="A184" s="83"/>
      <c r="B184" s="87"/>
      <c r="C184" s="12"/>
      <c r="D184" s="2"/>
      <c r="E184" s="31"/>
      <c r="F184" s="31"/>
      <c r="G184" s="31"/>
      <c r="H184" s="31"/>
      <c r="I184" s="31"/>
      <c r="J184" s="31"/>
      <c r="S184" s="83"/>
      <c r="T184" s="87"/>
      <c r="U184" s="12"/>
      <c r="V184" s="2"/>
      <c r="W184" s="31"/>
      <c r="X184" s="31"/>
      <c r="Y184" s="31"/>
      <c r="Z184" s="31"/>
      <c r="AA184" s="31"/>
      <c r="AB184" s="31"/>
      <c r="AC184" s="108"/>
      <c r="AF184" s="111">
        <f>(X183/W183)-1</f>
        <v>4.0003677653656977E-2</v>
      </c>
      <c r="AG184" s="111">
        <f t="shared" ref="AG184" si="906">(Y183/X183)-1</f>
        <v>4.0003182573641327E-2</v>
      </c>
      <c r="AH184" s="111">
        <f t="shared" ref="AH184" si="907">(Z183/Y183)-1</f>
        <v>4.0003060157598025E-2</v>
      </c>
      <c r="AI184" s="111">
        <f t="shared" ref="AI184" si="908">(AA183/Z183)-1</f>
        <v>4.0000980816856879E-2</v>
      </c>
      <c r="AJ184" s="111">
        <f t="shared" ref="AJ184" si="909">(AB183/AA183)-1</f>
        <v>4.0002829276726937E-2</v>
      </c>
    </row>
    <row r="185" spans="1:36" ht="10.5" customHeight="1">
      <c r="A185" s="37">
        <v>71</v>
      </c>
      <c r="B185" s="86"/>
      <c r="C185" s="1" t="s">
        <v>73</v>
      </c>
      <c r="D185" s="2" t="s">
        <v>17</v>
      </c>
      <c r="E185" s="30">
        <f>+'2013'!E176*1.0126</f>
        <v>111628.82075265092</v>
      </c>
      <c r="F185" s="31">
        <f>E185*1.04</f>
        <v>116093.97358275697</v>
      </c>
      <c r="G185" s="31">
        <f>F185*1.04</f>
        <v>120737.73252606725</v>
      </c>
      <c r="H185" s="31">
        <f>G185*1.04</f>
        <v>125567.24182710995</v>
      </c>
      <c r="I185" s="31">
        <f>H185*1.04</f>
        <v>130589.93150019435</v>
      </c>
      <c r="J185" s="31">
        <f>I185*1.04</f>
        <v>135813.52876020211</v>
      </c>
      <c r="L185" s="105">
        <f>(E185/E183)-1</f>
        <v>2.505330490405111E-2</v>
      </c>
      <c r="M185" s="105">
        <f t="shared" ref="M185" si="910">(F185/F183)-1</f>
        <v>2.5053304904051332E-2</v>
      </c>
      <c r="N185" s="105">
        <f t="shared" ref="N185" si="911">(G185/G183)-1</f>
        <v>2.5053304904051332E-2</v>
      </c>
      <c r="O185" s="105">
        <f t="shared" ref="O185" si="912">(H185/H183)-1</f>
        <v>2.5053304904051332E-2</v>
      </c>
      <c r="P185" s="105">
        <f t="shared" ref="P185" si="913">(I185/I183)-1</f>
        <v>2.505330490405111E-2</v>
      </c>
      <c r="Q185" s="105">
        <f t="shared" ref="Q185" si="914">(J185/J183)-1</f>
        <v>2.505330490405111E-2</v>
      </c>
      <c r="S185" s="37">
        <v>71</v>
      </c>
      <c r="T185" s="86"/>
      <c r="U185" s="1" t="s">
        <v>73</v>
      </c>
      <c r="V185" s="2" t="s">
        <v>17</v>
      </c>
      <c r="W185" s="31">
        <f>ROUND(W183*(1+0.025),0)</f>
        <v>111484</v>
      </c>
      <c r="X185" s="31">
        <f>ROUND(W185*(1+0.04),0)</f>
        <v>115943</v>
      </c>
      <c r="Y185" s="31">
        <f t="shared" ref="Y185:AB185" si="915">ROUND(X185*(1+0.04),0)</f>
        <v>120581</v>
      </c>
      <c r="Z185" s="31">
        <f t="shared" si="915"/>
        <v>125404</v>
      </c>
      <c r="AA185" s="31">
        <f t="shared" si="915"/>
        <v>130420</v>
      </c>
      <c r="AB185" s="31">
        <f t="shared" si="915"/>
        <v>135637</v>
      </c>
      <c r="AC185" s="109">
        <f>AB185-ROUND(J185,0)</f>
        <v>-177</v>
      </c>
      <c r="AE185" s="111">
        <f>(W185/W183)-1</f>
        <v>2.4998850733232159E-2</v>
      </c>
      <c r="AF185" s="111">
        <f t="shared" ref="AF185" si="916">(X185/X183)-1</f>
        <v>2.4992043565897015E-2</v>
      </c>
      <c r="AG185" s="111">
        <f t="shared" ref="AG185" si="917">(Y185/Y183)-1</f>
        <v>2.4991287051283173E-2</v>
      </c>
      <c r="AH185" s="111">
        <f t="shared" ref="AH185" si="918">(Z185/Z183)-1</f>
        <v>2.4986309431371367E-2</v>
      </c>
      <c r="AI185" s="111">
        <f t="shared" ref="AI185" si="919">(AA185/AA183)-1</f>
        <v>2.4984085318411564E-2</v>
      </c>
      <c r="AJ185" s="111">
        <f t="shared" ref="AJ185" si="920">(AB185/AB183)-1</f>
        <v>2.4982808261102774E-2</v>
      </c>
    </row>
    <row r="186" spans="1:36" ht="10.5" customHeight="1">
      <c r="A186" s="83"/>
      <c r="B186" s="87"/>
      <c r="C186" s="12" t="s">
        <v>93</v>
      </c>
      <c r="D186" s="2"/>
      <c r="E186" s="31"/>
      <c r="F186" s="31"/>
      <c r="G186" s="31"/>
      <c r="H186" s="31"/>
      <c r="I186" s="31"/>
      <c r="J186" s="31"/>
      <c r="S186" s="83"/>
      <c r="T186" s="87"/>
      <c r="U186" s="12" t="s">
        <v>93</v>
      </c>
      <c r="V186" s="2"/>
      <c r="W186" s="31"/>
      <c r="X186" s="31"/>
      <c r="Y186" s="31"/>
      <c r="Z186" s="31"/>
      <c r="AA186" s="31"/>
      <c r="AB186" s="31"/>
      <c r="AC186" s="108"/>
      <c r="AF186" s="111">
        <f>(X185/W185)-1</f>
        <v>3.9996770837070761E-2</v>
      </c>
      <c r="AG186" s="111">
        <f t="shared" ref="AG186" si="921">(Y185/X185)-1</f>
        <v>4.0002414979774636E-2</v>
      </c>
      <c r="AH186" s="111">
        <f t="shared" ref="AH186" si="922">(Z185/Y185)-1</f>
        <v>3.9998009636675658E-2</v>
      </c>
      <c r="AI186" s="111">
        <f t="shared" ref="AI186" si="923">(AA185/Z185)-1</f>
        <v>3.9998724123632368E-2</v>
      </c>
      <c r="AJ186" s="111">
        <f t="shared" ref="AJ186" si="924">(AB185/AA185)-1</f>
        <v>4.0001533507130871E-2</v>
      </c>
    </row>
    <row r="187" spans="1:36" ht="10.5" customHeight="1">
      <c r="A187" s="83"/>
      <c r="B187" s="87"/>
      <c r="C187" s="98"/>
      <c r="D187" s="2"/>
      <c r="E187" s="31"/>
      <c r="F187" s="31"/>
      <c r="G187" s="31"/>
      <c r="H187" s="31"/>
      <c r="I187" s="31"/>
      <c r="J187" s="31"/>
      <c r="S187" s="83"/>
      <c r="T187" s="87"/>
      <c r="U187" s="98"/>
      <c r="V187" s="2"/>
      <c r="W187" s="31"/>
      <c r="X187" s="31"/>
      <c r="Y187" s="31"/>
      <c r="Z187" s="31"/>
      <c r="AA187" s="31"/>
      <c r="AB187" s="31"/>
      <c r="AC187" s="108"/>
    </row>
    <row r="188" spans="1:36" ht="10.5" customHeight="1">
      <c r="A188" s="38">
        <v>72</v>
      </c>
      <c r="B188" s="87"/>
      <c r="C188" s="4"/>
      <c r="D188" s="2" t="s">
        <v>17</v>
      </c>
      <c r="E188" s="30">
        <f>+'2013'!E178*1.0126</f>
        <v>114444.21222769174</v>
      </c>
      <c r="F188" s="31">
        <f>E188*1.04</f>
        <v>119021.98071679941</v>
      </c>
      <c r="G188" s="31">
        <f>F188*1.04</f>
        <v>123782.8599454714</v>
      </c>
      <c r="H188" s="31">
        <f>G188*1.04</f>
        <v>128734.17434329026</v>
      </c>
      <c r="I188" s="31">
        <f>H188*1.04</f>
        <v>133883.54131702188</v>
      </c>
      <c r="J188" s="31">
        <f>I188*1.04</f>
        <v>139238.88296970277</v>
      </c>
      <c r="L188" s="104">
        <f>(E188/E185)-1</f>
        <v>2.5221008840353276E-2</v>
      </c>
      <c r="M188" s="104">
        <f t="shared" ref="M188:Q188" si="925">(F188/F185)-1</f>
        <v>2.5221008840353276E-2</v>
      </c>
      <c r="N188" s="104">
        <f t="shared" si="925"/>
        <v>2.5221008840353276E-2</v>
      </c>
      <c r="O188" s="104">
        <f t="shared" si="925"/>
        <v>2.5221008840353276E-2</v>
      </c>
      <c r="P188" s="104">
        <f t="shared" si="925"/>
        <v>2.5221008840353276E-2</v>
      </c>
      <c r="Q188" s="104">
        <f t="shared" si="925"/>
        <v>2.5221008840353498E-2</v>
      </c>
      <c r="S188" s="38">
        <v>72</v>
      </c>
      <c r="T188" s="87"/>
      <c r="U188" s="4"/>
      <c r="V188" s="2" t="s">
        <v>17</v>
      </c>
      <c r="W188" s="31">
        <f>ROUND(W185*(1+0.025),0)</f>
        <v>114271</v>
      </c>
      <c r="X188" s="31">
        <f>ROUND(W188*(1+0.04),0)</f>
        <v>118842</v>
      </c>
      <c r="Y188" s="31">
        <f t="shared" ref="Y188:AB188" si="926">ROUND(X188*(1+0.04),0)</f>
        <v>123596</v>
      </c>
      <c r="Z188" s="31">
        <f t="shared" si="926"/>
        <v>128540</v>
      </c>
      <c r="AA188" s="31">
        <f t="shared" si="926"/>
        <v>133682</v>
      </c>
      <c r="AB188" s="31">
        <f t="shared" si="926"/>
        <v>139029</v>
      </c>
      <c r="AC188" s="109">
        <f>AB188-ROUND(J188,0)</f>
        <v>-210</v>
      </c>
      <c r="AE188" s="111">
        <f>(W188/W185)-1</f>
        <v>2.4999103010297397E-2</v>
      </c>
      <c r="AF188" s="111">
        <f t="shared" ref="AF188" si="927">(X188/X185)-1</f>
        <v>2.5003665594300672E-2</v>
      </c>
      <c r="AG188" s="111">
        <f t="shared" ref="AG188" si="928">(Y188/Y185)-1</f>
        <v>2.5003939260745955E-2</v>
      </c>
      <c r="AH188" s="111">
        <f t="shared" ref="AH188" si="929">(Z188/Z185)-1</f>
        <v>2.5007176804567655E-2</v>
      </c>
      <c r="AI188" s="111">
        <f t="shared" ref="AI188" si="930">(AA188/AA185)-1</f>
        <v>2.5011501303481065E-2</v>
      </c>
      <c r="AJ188" s="111">
        <f t="shared" ref="AJ188" si="931">(AB188/AB185)-1</f>
        <v>2.5007925566032929E-2</v>
      </c>
    </row>
    <row r="189" spans="1:36" ht="10.5" customHeight="1">
      <c r="A189" s="38"/>
      <c r="B189" s="87"/>
      <c r="C189" s="4"/>
      <c r="D189" s="2"/>
      <c r="E189" s="31"/>
      <c r="F189" s="31"/>
      <c r="G189" s="31"/>
      <c r="H189" s="31"/>
      <c r="I189" s="31"/>
      <c r="J189" s="31"/>
      <c r="S189" s="38"/>
      <c r="T189" s="87"/>
      <c r="U189" s="4"/>
      <c r="V189" s="2"/>
      <c r="W189" s="31"/>
      <c r="X189" s="31"/>
      <c r="Y189" s="31"/>
      <c r="Z189" s="31"/>
      <c r="AA189" s="31"/>
      <c r="AB189" s="31"/>
      <c r="AC189" s="108"/>
      <c r="AF189" s="111">
        <f>(X188/W188)-1</f>
        <v>4.0001400180273317E-2</v>
      </c>
      <c r="AG189" s="111">
        <f t="shared" ref="AG189" si="932">(Y188/X188)-1</f>
        <v>4.0002692650746408E-2</v>
      </c>
      <c r="AH189" s="111">
        <f t="shared" ref="AH189" si="933">(Z188/Y188)-1</f>
        <v>4.0001294540276344E-2</v>
      </c>
      <c r="AI189" s="111">
        <f t="shared" ref="AI189" si="934">(AA188/Z188)-1</f>
        <v>4.0003111871790953E-2</v>
      </c>
      <c r="AJ189" s="111">
        <f t="shared" ref="AJ189" si="935">(AB188/AA188)-1</f>
        <v>3.9997905477177076E-2</v>
      </c>
    </row>
    <row r="190" spans="1:36" ht="10.5" customHeight="1">
      <c r="A190" s="38">
        <v>73</v>
      </c>
      <c r="B190" s="87"/>
      <c r="C190" s="4"/>
      <c r="D190" s="2" t="s">
        <v>17</v>
      </c>
      <c r="E190" s="30">
        <f>+'2013'!E180*1.0126</f>
        <v>117288.62835711447</v>
      </c>
      <c r="F190" s="31">
        <f>E190*1.04</f>
        <v>121980.17349139905</v>
      </c>
      <c r="G190" s="31">
        <f>F190*1.04</f>
        <v>126859.38043105502</v>
      </c>
      <c r="H190" s="31">
        <f>G190*1.04</f>
        <v>131933.75564829723</v>
      </c>
      <c r="I190" s="31">
        <f>H190*1.04</f>
        <v>137211.10587422914</v>
      </c>
      <c r="J190" s="31">
        <f>I190*1.04</f>
        <v>142699.55010919832</v>
      </c>
      <c r="L190" s="104">
        <f>(E190/E188)-1</f>
        <v>2.4854171950291715E-2</v>
      </c>
      <c r="M190" s="104">
        <f t="shared" ref="M190:Q190" si="936">(F190/F188)-1</f>
        <v>2.4854171950291715E-2</v>
      </c>
      <c r="N190" s="104">
        <f t="shared" si="936"/>
        <v>2.4854171950291715E-2</v>
      </c>
      <c r="O190" s="104">
        <f t="shared" si="936"/>
        <v>2.4854171950291715E-2</v>
      </c>
      <c r="P190" s="104">
        <f t="shared" si="936"/>
        <v>2.4854171950291715E-2</v>
      </c>
      <c r="Q190" s="104">
        <f t="shared" si="936"/>
        <v>2.4854171950291715E-2</v>
      </c>
      <c r="S190" s="38">
        <v>73</v>
      </c>
      <c r="T190" s="87"/>
      <c r="U190" s="4"/>
      <c r="V190" s="2" t="s">
        <v>17</v>
      </c>
      <c r="W190" s="31">
        <f>ROUND(W188*(1+0.025),0)</f>
        <v>117128</v>
      </c>
      <c r="X190" s="31">
        <f>ROUND(W190*(1+0.04),0)</f>
        <v>121813</v>
      </c>
      <c r="Y190" s="31">
        <f t="shared" ref="Y190:AB190" si="937">ROUND(X190*(1+0.04),0)</f>
        <v>126686</v>
      </c>
      <c r="Z190" s="31">
        <f t="shared" si="937"/>
        <v>131753</v>
      </c>
      <c r="AA190" s="31">
        <f t="shared" si="937"/>
        <v>137023</v>
      </c>
      <c r="AB190" s="31">
        <f t="shared" si="937"/>
        <v>142504</v>
      </c>
      <c r="AC190" s="109">
        <f>AB190-ROUND(J190,0)</f>
        <v>-196</v>
      </c>
      <c r="AE190" s="111">
        <f>(W190/W188)-1</f>
        <v>2.5001969003509261E-2</v>
      </c>
      <c r="AF190" s="111">
        <f t="shared" ref="AF190" si="938">(X190/X188)-1</f>
        <v>2.499957927332086E-2</v>
      </c>
      <c r="AG190" s="111">
        <f t="shared" ref="AG190" si="939">(Y190/Y188)-1</f>
        <v>2.5000809087672771E-2</v>
      </c>
      <c r="AH190" s="111">
        <f t="shared" ref="AH190" si="940">(Z190/Z188)-1</f>
        <v>2.4996110160261376E-2</v>
      </c>
      <c r="AI190" s="111">
        <f t="shared" ref="AI190" si="941">(AA190/AA188)-1</f>
        <v>2.4992145539414423E-2</v>
      </c>
      <c r="AJ190" s="111">
        <f t="shared" ref="AJ190" si="942">(AB190/AB188)-1</f>
        <v>2.4994785260629149E-2</v>
      </c>
    </row>
    <row r="191" spans="1:36" ht="10.5" customHeight="1">
      <c r="A191" s="38"/>
      <c r="B191" s="87"/>
      <c r="C191" s="2"/>
      <c r="D191" s="2"/>
      <c r="E191" s="31"/>
      <c r="F191" s="31"/>
      <c r="G191" s="31"/>
      <c r="H191" s="31"/>
      <c r="I191" s="31"/>
      <c r="J191" s="31"/>
      <c r="S191" s="38"/>
      <c r="T191" s="87"/>
      <c r="U191" s="2"/>
      <c r="V191" s="2"/>
      <c r="W191" s="31"/>
      <c r="X191" s="31"/>
      <c r="Y191" s="31"/>
      <c r="Z191" s="31"/>
      <c r="AA191" s="31"/>
      <c r="AB191" s="31"/>
      <c r="AC191" s="108"/>
      <c r="AF191" s="111">
        <f>(X190/W190)-1</f>
        <v>3.9998975479816901E-2</v>
      </c>
      <c r="AG191" s="111">
        <f t="shared" ref="AG191" si="943">(Y190/X190)-1</f>
        <v>4.0003940466124321E-2</v>
      </c>
      <c r="AH191" s="111">
        <f t="shared" ref="AH191" si="944">(Z190/Y190)-1</f>
        <v>3.999652684590238E-2</v>
      </c>
      <c r="AI191" s="111">
        <f t="shared" ref="AI191" si="945">(AA190/Z190)-1</f>
        <v>3.9999089204799887E-2</v>
      </c>
      <c r="AJ191" s="111">
        <f t="shared" ref="AJ191" si="946">(AB190/AA190)-1</f>
        <v>4.00005838435884E-2</v>
      </c>
    </row>
    <row r="192" spans="1:36" ht="10.5" customHeight="1">
      <c r="A192" s="38">
        <v>74</v>
      </c>
      <c r="B192" s="87"/>
      <c r="C192" s="2" t="s">
        <v>66</v>
      </c>
      <c r="D192" s="2" t="s">
        <v>17</v>
      </c>
      <c r="E192" s="30">
        <f>+'2013'!E182*1.0126</f>
        <v>120220.11844968278</v>
      </c>
      <c r="F192" s="31">
        <f>E192*1.04</f>
        <v>125028.92318767009</v>
      </c>
      <c r="G192" s="31">
        <f>F192*1.04</f>
        <v>130030.0801151769</v>
      </c>
      <c r="H192" s="31">
        <f>G192*1.04</f>
        <v>135231.28331978398</v>
      </c>
      <c r="I192" s="31">
        <f>H192*1.04</f>
        <v>140640.53465257536</v>
      </c>
      <c r="J192" s="31">
        <f>I192*1.04</f>
        <v>146266.15603867837</v>
      </c>
      <c r="L192" s="105">
        <f>(E192/E190)-1</f>
        <v>2.4993813412521604E-2</v>
      </c>
      <c r="M192" s="105">
        <f t="shared" ref="M192" si="947">(F192/F190)-1</f>
        <v>2.4993813412521604E-2</v>
      </c>
      <c r="N192" s="105">
        <f t="shared" ref="N192" si="948">(G192/G190)-1</f>
        <v>2.4993813412521604E-2</v>
      </c>
      <c r="O192" s="105">
        <f t="shared" ref="O192" si="949">(H192/H190)-1</f>
        <v>2.4993813412521604E-2</v>
      </c>
      <c r="P192" s="105">
        <f t="shared" ref="P192" si="950">(I192/I190)-1</f>
        <v>2.4993813412521604E-2</v>
      </c>
      <c r="Q192" s="105">
        <f t="shared" ref="Q192" si="951">(J192/J190)-1</f>
        <v>2.4993813412521382E-2</v>
      </c>
      <c r="S192" s="38">
        <v>74</v>
      </c>
      <c r="T192" s="87"/>
      <c r="U192" s="2" t="s">
        <v>66</v>
      </c>
      <c r="V192" s="2" t="s">
        <v>17</v>
      </c>
      <c r="W192" s="31">
        <f>ROUND(W190*(1+0.025),0)</f>
        <v>120056</v>
      </c>
      <c r="X192" s="31">
        <f>ROUND(W192*(1+0.04),0)</f>
        <v>124858</v>
      </c>
      <c r="Y192" s="31">
        <f t="shared" ref="Y192:AB192" si="952">ROUND(X192*(1+0.04),0)</f>
        <v>129852</v>
      </c>
      <c r="Z192" s="31">
        <f t="shared" si="952"/>
        <v>135046</v>
      </c>
      <c r="AA192" s="31">
        <f t="shared" si="952"/>
        <v>140448</v>
      </c>
      <c r="AB192" s="31">
        <f t="shared" si="952"/>
        <v>146066</v>
      </c>
      <c r="AC192" s="109">
        <f>AB192-ROUND(J192,0)</f>
        <v>-200</v>
      </c>
      <c r="AE192" s="111">
        <f>(W192/W190)-1</f>
        <v>2.4998292466361649E-2</v>
      </c>
      <c r="AF192" s="111">
        <f t="shared" ref="AF192" si="953">(X192/X190)-1</f>
        <v>2.4997331976061687E-2</v>
      </c>
      <c r="AG192" s="111">
        <f t="shared" ref="AG192" si="954">(Y192/Y190)-1</f>
        <v>2.4990922438154151E-2</v>
      </c>
      <c r="AH192" s="111">
        <f t="shared" ref="AH192" si="955">(Z192/Z190)-1</f>
        <v>2.4993738282999223E-2</v>
      </c>
      <c r="AI192" s="111">
        <f t="shared" ref="AI192" si="956">(AA192/AA190)-1</f>
        <v>2.4995803624209056E-2</v>
      </c>
      <c r="AJ192" s="111">
        <f t="shared" ref="AJ192" si="957">(AB192/AB190)-1</f>
        <v>2.4995789591871098E-2</v>
      </c>
    </row>
    <row r="193" spans="1:36" ht="10.5" customHeight="1">
      <c r="A193" s="38"/>
      <c r="B193" s="87"/>
      <c r="C193" s="2" t="s">
        <v>77</v>
      </c>
      <c r="D193" s="2"/>
      <c r="E193" s="31"/>
      <c r="F193" s="31"/>
      <c r="G193" s="31"/>
      <c r="H193" s="31"/>
      <c r="I193" s="31"/>
      <c r="J193" s="31"/>
      <c r="S193" s="38"/>
      <c r="T193" s="87"/>
      <c r="U193" s="2" t="s">
        <v>77</v>
      </c>
      <c r="V193" s="2"/>
      <c r="W193" s="31"/>
      <c r="X193" s="31"/>
      <c r="Y193" s="31"/>
      <c r="Z193" s="31"/>
      <c r="AA193" s="31"/>
      <c r="AB193" s="31"/>
      <c r="AC193" s="108"/>
      <c r="AF193" s="111">
        <f>(X192/W192)-1</f>
        <v>3.9998000932897959E-2</v>
      </c>
      <c r="AG193" s="111">
        <f t="shared" ref="AG193" si="958">(Y192/X192)-1</f>
        <v>3.9997437088532539E-2</v>
      </c>
      <c r="AH193" s="111">
        <f t="shared" ref="AH193" si="959">(Z192/Y192)-1</f>
        <v>3.9999383913994491E-2</v>
      </c>
      <c r="AI193" s="111">
        <f t="shared" ref="AI193" si="960">(AA192/Z192)-1</f>
        <v>4.0001184781481847E-2</v>
      </c>
      <c r="AJ193" s="111">
        <f t="shared" ref="AJ193" si="961">(AB192/AA192)-1</f>
        <v>4.0000569605832759E-2</v>
      </c>
    </row>
    <row r="194" spans="1:36" ht="10.5" customHeight="1">
      <c r="A194" s="38"/>
      <c r="B194" s="87"/>
      <c r="C194" s="2" t="s">
        <v>68</v>
      </c>
      <c r="D194" s="2"/>
      <c r="E194" s="31"/>
      <c r="F194" s="31"/>
      <c r="G194" s="31"/>
      <c r="H194" s="31"/>
      <c r="I194" s="31"/>
      <c r="J194" s="31"/>
      <c r="S194" s="38"/>
      <c r="T194" s="87"/>
      <c r="U194" s="2" t="s">
        <v>68</v>
      </c>
      <c r="V194" s="2"/>
      <c r="W194" s="31"/>
      <c r="X194" s="31"/>
      <c r="Y194" s="31"/>
      <c r="Z194" s="31"/>
      <c r="AA194" s="31"/>
      <c r="AB194" s="31"/>
      <c r="AC194" s="108"/>
    </row>
    <row r="195" spans="1:36" ht="10.5" customHeight="1">
      <c r="A195" s="38"/>
      <c r="B195" s="87"/>
      <c r="C195" s="2" t="s">
        <v>78</v>
      </c>
      <c r="D195" s="2"/>
      <c r="E195" s="31"/>
      <c r="F195" s="31"/>
      <c r="G195" s="31"/>
      <c r="H195" s="31"/>
      <c r="I195" s="31"/>
      <c r="J195" s="31"/>
      <c r="S195" s="38"/>
      <c r="T195" s="87"/>
      <c r="U195" s="2" t="s">
        <v>78</v>
      </c>
      <c r="V195" s="2"/>
      <c r="W195" s="31"/>
      <c r="X195" s="31"/>
      <c r="Y195" s="31"/>
      <c r="Z195" s="31"/>
      <c r="AA195" s="31"/>
      <c r="AB195" s="31"/>
      <c r="AC195" s="108"/>
    </row>
    <row r="196" spans="1:36" ht="10.5" customHeight="1" thickBot="1">
      <c r="A196" s="38"/>
      <c r="B196" s="24"/>
      <c r="C196" s="2" t="s">
        <v>70</v>
      </c>
      <c r="D196" s="2"/>
      <c r="E196" s="31"/>
      <c r="F196" s="31"/>
      <c r="G196" s="31"/>
      <c r="H196" s="31"/>
      <c r="I196" s="31"/>
      <c r="J196" s="31"/>
      <c r="S196" s="38"/>
      <c r="T196" s="24"/>
      <c r="U196" s="2" t="s">
        <v>70</v>
      </c>
      <c r="V196" s="2"/>
      <c r="W196" s="31"/>
      <c r="X196" s="31"/>
      <c r="Y196" s="31"/>
      <c r="Z196" s="31"/>
      <c r="AA196" s="31"/>
      <c r="AB196" s="31"/>
      <c r="AC196" s="108"/>
    </row>
    <row r="197" spans="1:36" ht="10.5" customHeight="1">
      <c r="A197" s="40"/>
      <c r="B197" s="87"/>
      <c r="C197" s="2" t="s">
        <v>71</v>
      </c>
      <c r="D197" s="2"/>
      <c r="E197" s="31"/>
      <c r="F197" s="31"/>
      <c r="G197" s="31"/>
      <c r="H197" s="31"/>
      <c r="I197" s="31"/>
      <c r="J197" s="31"/>
      <c r="S197" s="40"/>
      <c r="T197" s="87"/>
      <c r="U197" s="2" t="s">
        <v>71</v>
      </c>
      <c r="V197" s="2"/>
      <c r="W197" s="31"/>
      <c r="X197" s="31"/>
      <c r="Y197" s="31"/>
      <c r="Z197" s="31"/>
      <c r="AA197" s="31"/>
      <c r="AB197" s="31"/>
      <c r="AC197" s="108"/>
    </row>
    <row r="198" spans="1:36" ht="11.25" customHeight="1" thickBot="1">
      <c r="A198" s="50">
        <v>75</v>
      </c>
      <c r="B198" s="24"/>
      <c r="C198" s="6"/>
      <c r="D198" s="6" t="s">
        <v>17</v>
      </c>
      <c r="E198" s="51">
        <f>+'2013'!E188*1.0126</f>
        <v>123238.68250539669</v>
      </c>
      <c r="F198" s="51">
        <f>E198*1.04</f>
        <v>128168.22980561256</v>
      </c>
      <c r="G198" s="51">
        <f>F198*1.04</f>
        <v>133294.95899783706</v>
      </c>
      <c r="H198" s="51">
        <f>G198*1.04</f>
        <v>138626.75735775055</v>
      </c>
      <c r="I198" s="51">
        <f>H198*1.04</f>
        <v>144171.82765206057</v>
      </c>
      <c r="J198" s="51">
        <f>I198*1.04</f>
        <v>149938.70075814301</v>
      </c>
      <c r="L198" s="104">
        <f>(E198/E192)-1</f>
        <v>2.5108643167552014E-2</v>
      </c>
      <c r="M198" s="104">
        <f t="shared" ref="M198:Q198" si="962">(F198/F192)-1</f>
        <v>2.5108643167551792E-2</v>
      </c>
      <c r="N198" s="104">
        <f t="shared" si="962"/>
        <v>2.5108643167552014E-2</v>
      </c>
      <c r="O198" s="104">
        <f t="shared" si="962"/>
        <v>2.5108643167552014E-2</v>
      </c>
      <c r="P198" s="104">
        <f t="shared" si="962"/>
        <v>2.5108643167551792E-2</v>
      </c>
      <c r="Q198" s="104">
        <f t="shared" si="962"/>
        <v>2.5108643167551792E-2</v>
      </c>
      <c r="S198" s="50">
        <v>75</v>
      </c>
      <c r="T198" s="24"/>
      <c r="U198" s="6"/>
      <c r="V198" s="6" t="s">
        <v>17</v>
      </c>
      <c r="W198" s="31">
        <f>ROUND(W192*(1+0.025),0)</f>
        <v>123057</v>
      </c>
      <c r="X198" s="31">
        <f>ROUND(W198*(1+0.04),0)</f>
        <v>127979</v>
      </c>
      <c r="Y198" s="31">
        <f t="shared" ref="Y198:AB198" si="963">ROUND(X198*(1+0.04),0)</f>
        <v>133098</v>
      </c>
      <c r="Z198" s="31">
        <f t="shared" si="963"/>
        <v>138422</v>
      </c>
      <c r="AA198" s="31">
        <f t="shared" si="963"/>
        <v>143959</v>
      </c>
      <c r="AB198" s="31">
        <f t="shared" si="963"/>
        <v>149717</v>
      </c>
      <c r="AC198" s="109">
        <f>AB198-ROUND(J198,0)</f>
        <v>-222</v>
      </c>
      <c r="AE198" s="111">
        <f>(W198/W192)-1</f>
        <v>2.4996668221496599E-2</v>
      </c>
      <c r="AF198" s="111">
        <f t="shared" ref="AF198" si="964">(X198/X192)-1</f>
        <v>2.4996395905748869E-2</v>
      </c>
      <c r="AG198" s="111">
        <f t="shared" ref="AG198" si="965">(Y198/Y192)-1</f>
        <v>2.4997689677479062E-2</v>
      </c>
      <c r="AH198" s="111">
        <f t="shared" ref="AH198" si="966">(Z198/Z192)-1</f>
        <v>2.4998889267360713E-2</v>
      </c>
      <c r="AI198" s="111">
        <f t="shared" ref="AI198" si="967">(AA198/AA192)-1</f>
        <v>2.4998575985418103E-2</v>
      </c>
      <c r="AJ198" s="111">
        <f t="shared" ref="AJ198" si="968">(AB198/AB192)-1</f>
        <v>2.4995549956868812E-2</v>
      </c>
    </row>
    <row r="199" spans="1:36">
      <c r="AF199" s="111">
        <f>(X198/W198)-1</f>
        <v>3.9997724631674725E-2</v>
      </c>
      <c r="AG199" s="111">
        <f t="shared" ref="AG199" si="969">(Y198/X198)-1</f>
        <v>3.9998749794888155E-2</v>
      </c>
      <c r="AH199" s="111">
        <f t="shared" ref="AH199" si="970">(Z198/Y198)-1</f>
        <v>4.0000601060872443E-2</v>
      </c>
      <c r="AI199" s="111">
        <f t="shared" ref="AI199" si="971">(AA198/Z198)-1</f>
        <v>4.0000866914218891E-2</v>
      </c>
      <c r="AJ199" s="111">
        <f t="shared" ref="AJ199" si="972">(AB198/AA198)-1</f>
        <v>3.9997499287991678E-2</v>
      </c>
    </row>
  </sheetData>
  <mergeCells count="2">
    <mergeCell ref="A1:C1"/>
    <mergeCell ref="S1:U1"/>
  </mergeCells>
  <printOptions horizontalCentered="1"/>
  <pageMargins left="0.7" right="0.7" top="0.75" bottom="0.75" header="0.3" footer="0.3"/>
  <pageSetup scale="88" orientation="portrait" r:id="rId1"/>
  <rowBreaks count="2" manualBreakCount="2">
    <brk id="69" max="35" man="1"/>
    <brk id="137" max="35" man="1"/>
  </rowBreaks>
  <colBreaks count="3" manualBreakCount="3">
    <brk id="10" max="197" man="1"/>
    <brk id="18" max="197" man="1"/>
    <brk id="29" max="1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Normal="100" zoomScaleSheetLayoutView="100" workbookViewId="0">
      <selection activeCell="F184" sqref="F184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3" t="s">
        <v>0</v>
      </c>
      <c r="B1" s="103"/>
      <c r="C1" s="103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1.26E-2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92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+'2013'!E7*1.0126</f>
        <v>19794.814288431597</v>
      </c>
      <c r="F7" s="96">
        <f>E7*1.04</f>
        <v>20586.606859968862</v>
      </c>
      <c r="G7" s="96">
        <f>F7*1.04</f>
        <v>21410.071134367619</v>
      </c>
      <c r="H7" s="96">
        <f>G7*1.04</f>
        <v>22266.473979742324</v>
      </c>
      <c r="I7" s="96">
        <f>H7*1.04</f>
        <v>23157.13293893202</v>
      </c>
      <c r="J7" s="96">
        <f>I7*1.04</f>
        <v>24083.418256489302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+'2013'!E9*1.0126</f>
        <v>20317.258067305153</v>
      </c>
      <c r="F9" s="31">
        <f>E9*1.04</f>
        <v>21129.94838999736</v>
      </c>
      <c r="G9" s="31">
        <f>F9*1.04</f>
        <v>21975.146325597256</v>
      </c>
      <c r="H9" s="31">
        <f>G9*1.04</f>
        <v>22854.152178621145</v>
      </c>
      <c r="I9" s="31">
        <f>H9*1.04</f>
        <v>23768.318265765993</v>
      </c>
      <c r="J9" s="31">
        <f>I9*1.04</f>
        <v>24719.050996396632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+'2013'!E11*1.0126</f>
        <v>20781.652537414986</v>
      </c>
      <c r="F11" s="31">
        <f>E11*1.04</f>
        <v>21612.918638911586</v>
      </c>
      <c r="G11" s="31">
        <f>F11*1.04</f>
        <v>22477.435384468048</v>
      </c>
      <c r="H11" s="31">
        <f>G11*1.04</f>
        <v>23376.532799846769</v>
      </c>
      <c r="I11" s="31">
        <f>H11*1.04</f>
        <v>24311.594111840641</v>
      </c>
      <c r="J11" s="31">
        <f>I11*1.04</f>
        <v>25284.057876314266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+'2013'!E13*1.0126</f>
        <v>21304.096316288542</v>
      </c>
      <c r="F13" s="31">
        <f>E13*1.04</f>
        <v>22156.260168940084</v>
      </c>
      <c r="G13" s="31">
        <f>F13*1.04</f>
        <v>23042.510575697688</v>
      </c>
      <c r="H13" s="31">
        <f>G13*1.04</f>
        <v>23964.210998725597</v>
      </c>
      <c r="I13" s="31">
        <f>H13*1.04</f>
        <v>24922.779438674621</v>
      </c>
      <c r="J13" s="31">
        <f>I13*1.04</f>
        <v>25919.690616221607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+'2013'!E15*1.0126</f>
        <v>21855.564749543977</v>
      </c>
      <c r="F15" s="31">
        <f>E15*1.04</f>
        <v>22729.787339525737</v>
      </c>
      <c r="G15" s="31">
        <f>F15*1.04</f>
        <v>23638.978833106768</v>
      </c>
      <c r="H15" s="31">
        <f>G15*1.04</f>
        <v>24584.537986431042</v>
      </c>
      <c r="I15" s="31">
        <f>H15*1.04</f>
        <v>25567.919505888283</v>
      </c>
      <c r="J15" s="31">
        <f>I15*1.04</f>
        <v>26590.636286123816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+'2013'!E17*1.0126</f>
        <v>22407.033182799409</v>
      </c>
      <c r="F17" s="31">
        <f>E17*1.04</f>
        <v>23303.314510111384</v>
      </c>
      <c r="G17" s="31">
        <f>F17*1.04</f>
        <v>24235.447090515841</v>
      </c>
      <c r="H17" s="31">
        <f>G17*1.04</f>
        <v>25204.864974136475</v>
      </c>
      <c r="I17" s="31">
        <f>H17*1.04</f>
        <v>26213.059573101935</v>
      </c>
      <c r="J17" s="31">
        <f>I17*1.04</f>
        <v>27261.581956026013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+'2013'!E19*1.0126</f>
        <v>22987.526270436683</v>
      </c>
      <c r="F19" s="31">
        <f>E19*1.04</f>
        <v>23907.027321254151</v>
      </c>
      <c r="G19" s="31">
        <f>F19*1.04</f>
        <v>24863.308414104318</v>
      </c>
      <c r="H19" s="31">
        <f>G19*1.04</f>
        <v>25857.840750668493</v>
      </c>
      <c r="I19" s="31">
        <f>H19*1.04</f>
        <v>26892.154380695232</v>
      </c>
      <c r="J19" s="31">
        <f>I19*1.04</f>
        <v>27967.840555923041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+'2013'!E21*1.0126</f>
        <v>23568.019358073983</v>
      </c>
      <c r="F21" s="31">
        <f>E21*1.04</f>
        <v>24510.740132396942</v>
      </c>
      <c r="G21" s="31">
        <f>F21*1.04</f>
        <v>25491.16973769282</v>
      </c>
      <c r="H21" s="31">
        <f>G21*1.04</f>
        <v>26510.816527200535</v>
      </c>
      <c r="I21" s="31">
        <f>H21*1.04</f>
        <v>27571.249188288559</v>
      </c>
      <c r="J21" s="31">
        <f>I21*1.04</f>
        <v>28674.099155820102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+'2013'!E23*1.0126</f>
        <v>24119.487791329411</v>
      </c>
      <c r="F23" s="31">
        <f>E23*1.04</f>
        <v>25084.267302982589</v>
      </c>
      <c r="G23" s="31">
        <f>F23*1.04</f>
        <v>26087.637995101893</v>
      </c>
      <c r="H23" s="31">
        <f>G23*1.04</f>
        <v>27131.143514905969</v>
      </c>
      <c r="I23" s="31">
        <f>H23*1.04</f>
        <v>28216.38925550221</v>
      </c>
      <c r="J23" s="31">
        <f>I23*1.04</f>
        <v>29345.0448257223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+'2013'!E25*1.0126</f>
        <v>24758.030187730426</v>
      </c>
      <c r="F25" s="31">
        <f>E25*1.04</f>
        <v>25748.351395239646</v>
      </c>
      <c r="G25" s="31">
        <f>F25*1.04</f>
        <v>26778.285451049233</v>
      </c>
      <c r="H25" s="31">
        <f>G25*1.04</f>
        <v>27849.416869091201</v>
      </c>
      <c r="I25" s="31">
        <f>H25*1.04</f>
        <v>28963.393543854851</v>
      </c>
      <c r="J25" s="31">
        <f>I25*1.04</f>
        <v>30121.929285609047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+'2013'!E27*1.0126</f>
        <v>25338.523275367719</v>
      </c>
      <c r="F27" s="31">
        <f>E27*1.04</f>
        <v>26352.064206382427</v>
      </c>
      <c r="G27" s="31">
        <f>F27*1.04</f>
        <v>27406.146774637724</v>
      </c>
      <c r="H27" s="31">
        <f>G27*1.04</f>
        <v>28502.392645623233</v>
      </c>
      <c r="I27" s="31">
        <f>H27*1.04</f>
        <v>29642.488351448163</v>
      </c>
      <c r="J27" s="31">
        <f>I27*1.04</f>
        <v>30828.18788550609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+'2013'!E29*1.0126</f>
        <v>25977.065671768731</v>
      </c>
      <c r="F29" s="31">
        <f>E29*1.04</f>
        <v>27016.14829863948</v>
      </c>
      <c r="G29" s="31">
        <f>F29*1.04</f>
        <v>28096.794230585059</v>
      </c>
      <c r="H29" s="31">
        <f>G29*1.04</f>
        <v>29220.665999808461</v>
      </c>
      <c r="I29" s="31">
        <f>H29*1.04</f>
        <v>30389.492639800799</v>
      </c>
      <c r="J29" s="31">
        <f>I29*1.04</f>
        <v>31605.072345392833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+'2013'!E31*1.0126</f>
        <v>26644.632722551622</v>
      </c>
      <c r="F31" s="31">
        <f>E31*1.04</f>
        <v>27710.418031453686</v>
      </c>
      <c r="G31" s="31">
        <f>F31*1.04</f>
        <v>28818.834752711835</v>
      </c>
      <c r="H31" s="31">
        <f>G31*1.04</f>
        <v>29971.58814282031</v>
      </c>
      <c r="I31" s="31">
        <f>H31*1.04</f>
        <v>31170.451668533122</v>
      </c>
      <c r="J31" s="31">
        <f>I31*1.04</f>
        <v>32417.269735274447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+'2013'!E33*1.0126</f>
        <v>27312.199773334509</v>
      </c>
      <c r="F33" s="31">
        <f>E33*1.04</f>
        <v>28404.687764267892</v>
      </c>
      <c r="G33" s="31">
        <f>F33*1.04</f>
        <v>29540.875274838607</v>
      </c>
      <c r="H33" s="31">
        <f>G33*1.04</f>
        <v>30722.510285832152</v>
      </c>
      <c r="I33" s="31">
        <f>H33*1.04</f>
        <v>31951.410697265437</v>
      </c>
      <c r="J33" s="31">
        <f>I33*1.04</f>
        <v>33229.467125156058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+'2013'!E35*1.0126</f>
        <v>27979.766824117389</v>
      </c>
      <c r="F35" s="31">
        <f>E35*1.04</f>
        <v>29098.957497082087</v>
      </c>
      <c r="G35" s="31">
        <f>F35*1.04</f>
        <v>30262.915796965372</v>
      </c>
      <c r="H35" s="31">
        <f>G35*1.04</f>
        <v>31473.432428843986</v>
      </c>
      <c r="I35" s="31">
        <f>H35*1.04</f>
        <v>32732.369725997745</v>
      </c>
      <c r="J35" s="31">
        <f>I35*1.04</f>
        <v>34041.664515037657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+'2013'!E37*1.0126</f>
        <v>28705.383183663995</v>
      </c>
      <c r="F37" s="31">
        <f>E37*1.04</f>
        <v>29853.598511010554</v>
      </c>
      <c r="G37" s="31">
        <f>F37*1.04</f>
        <v>31047.742451450977</v>
      </c>
      <c r="H37" s="31">
        <f>G37*1.04</f>
        <v>32289.652149509016</v>
      </c>
      <c r="I37" s="31">
        <f>H37*1.04</f>
        <v>33581.238235489378</v>
      </c>
      <c r="J37" s="31">
        <f>I37*1.04</f>
        <v>34924.487764908954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+'2013'!E39*1.0126</f>
        <v>29430.999543210615</v>
      </c>
      <c r="F39" s="31">
        <f>E39*1.04</f>
        <v>30608.239524939039</v>
      </c>
      <c r="G39" s="31">
        <f>F39*1.04</f>
        <v>31832.569105936604</v>
      </c>
      <c r="H39" s="31">
        <f>G39*1.04</f>
        <v>33105.871870174065</v>
      </c>
      <c r="I39" s="31">
        <f>H39*1.04</f>
        <v>34430.106744981029</v>
      </c>
      <c r="J39" s="31">
        <f>I39*1.04</f>
        <v>35807.311014780273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+'2013'!E41*1.0126</f>
        <v>30127.59124837536</v>
      </c>
      <c r="F41" s="31">
        <f>E41*1.04</f>
        <v>31332.694898310376</v>
      </c>
      <c r="G41" s="31">
        <f>F41*1.04</f>
        <v>32586.00269424279</v>
      </c>
      <c r="H41" s="31">
        <f>G41*1.04</f>
        <v>33889.442802012505</v>
      </c>
      <c r="I41" s="31">
        <f>H41*1.04</f>
        <v>35245.020514093005</v>
      </c>
      <c r="J41" s="31">
        <f>I41*1.04</f>
        <v>36654.821334656728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+'2013'!E43*1.0126</f>
        <v>30882.232262303834</v>
      </c>
      <c r="F43" s="31">
        <f>E43*1.04</f>
        <v>32117.521552795988</v>
      </c>
      <c r="G43" s="31">
        <f>F43*1.04</f>
        <v>33402.222414907832</v>
      </c>
      <c r="H43" s="31">
        <f>G43*1.04</f>
        <v>34738.311311504149</v>
      </c>
      <c r="I43" s="31">
        <f>H43*1.04</f>
        <v>36127.843763964316</v>
      </c>
      <c r="J43" s="31">
        <f>I43*1.04</f>
        <v>37572.957514522888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+'2013'!E45*1.0126</f>
        <v>31665.897930614174</v>
      </c>
      <c r="F45" s="31">
        <f>E45*1.04</f>
        <v>32932.533847838742</v>
      </c>
      <c r="G45" s="31">
        <f>F45*1.04</f>
        <v>34249.835201752292</v>
      </c>
      <c r="H45" s="31">
        <f>G45*1.04</f>
        <v>35619.828609822383</v>
      </c>
      <c r="I45" s="31">
        <f>H45*1.04</f>
        <v>37044.621754215281</v>
      </c>
      <c r="J45" s="31">
        <f>I45*1.04</f>
        <v>38526.406624383897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+'2013'!E47*1.0126</f>
        <v>32449.563598924506</v>
      </c>
      <c r="F47" s="31">
        <f>E47*1.04</f>
        <v>33747.546142881489</v>
      </c>
      <c r="G47" s="31">
        <f>F47*1.04</f>
        <v>35097.447988596752</v>
      </c>
      <c r="H47" s="31">
        <f>G47*1.04</f>
        <v>36501.345908140625</v>
      </c>
      <c r="I47" s="31">
        <f>H47*1.04</f>
        <v>37961.399744466253</v>
      </c>
      <c r="J47" s="31">
        <f>I47*1.04</f>
        <v>39479.855734244906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+'2013'!E49*1.0126</f>
        <v>33291.2785759986</v>
      </c>
      <c r="F49" s="31">
        <f>E49*1.04</f>
        <v>34622.929719038548</v>
      </c>
      <c r="G49" s="31">
        <f>F49*1.04</f>
        <v>36007.846907800093</v>
      </c>
      <c r="H49" s="31">
        <f>G49*1.04</f>
        <v>37448.1607841121</v>
      </c>
      <c r="I49" s="31">
        <f>H49*1.04</f>
        <v>38946.087215476589</v>
      </c>
      <c r="J49" s="31">
        <f>I49*1.04</f>
        <v>40503.930704095656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+'2013'!E51*1.0126</f>
        <v>34103.968898690793</v>
      </c>
      <c r="F51" s="31">
        <f>E51*1.04</f>
        <v>35468.127654638425</v>
      </c>
      <c r="G51" s="31">
        <f>F51*1.04</f>
        <v>36886.85276082396</v>
      </c>
      <c r="H51" s="31">
        <f>G51*1.04</f>
        <v>38362.326871256919</v>
      </c>
      <c r="I51" s="31">
        <f>H51*1.04</f>
        <v>39896.8199461072</v>
      </c>
      <c r="J51" s="31">
        <f>I51*1.04</f>
        <v>41492.692743951491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+'2013'!E53*1.0126</f>
        <v>34974.70853014673</v>
      </c>
      <c r="F53" s="31">
        <f>E53*1.04</f>
        <v>36373.6968713526</v>
      </c>
      <c r="G53" s="31">
        <f>F53*1.04</f>
        <v>37828.644746206708</v>
      </c>
      <c r="H53" s="31">
        <f>G53*1.04</f>
        <v>39341.790536054978</v>
      </c>
      <c r="I53" s="31">
        <f>H53*1.04</f>
        <v>40915.462157497175</v>
      </c>
      <c r="J53" s="31">
        <f>I53*1.04</f>
        <v>42552.08064379706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+'2013'!E55*1.0126</f>
        <v>35816.423507220796</v>
      </c>
      <c r="F55" s="31">
        <f>E55*1.04</f>
        <v>37249.08044750963</v>
      </c>
      <c r="G55" s="31">
        <f>F55*1.04</f>
        <v>38739.043665410019</v>
      </c>
      <c r="H55" s="31">
        <f>G55*1.04</f>
        <v>40288.605412026423</v>
      </c>
      <c r="I55" s="31">
        <f>H55*1.04</f>
        <v>41900.149628507483</v>
      </c>
      <c r="J55" s="31">
        <f>I55*1.04</f>
        <v>43576.155613647781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+'2013'!E57*1.0126</f>
        <v>36716.187793058598</v>
      </c>
      <c r="F57" s="31">
        <f>E57*1.04</f>
        <v>38184.835304780943</v>
      </c>
      <c r="G57" s="31">
        <f>F57*1.04</f>
        <v>39712.228716972182</v>
      </c>
      <c r="H57" s="31">
        <f>G57*1.04</f>
        <v>41300.717865651073</v>
      </c>
      <c r="I57" s="31">
        <f>H57*1.04</f>
        <v>42952.746580277118</v>
      </c>
      <c r="J57" s="31">
        <f>I57*1.04</f>
        <v>44670.856443488206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+'2013'!E59*1.0126</f>
        <v>37644.976733278265</v>
      </c>
      <c r="F59" s="31">
        <f>E59*1.04</f>
        <v>39150.775802609394</v>
      </c>
      <c r="G59" s="31">
        <f>F59*1.04</f>
        <v>40716.806834713774</v>
      </c>
      <c r="H59" s="31">
        <f>G59*1.04</f>
        <v>42345.479108102329</v>
      </c>
      <c r="I59" s="31">
        <f>H59*1.04</f>
        <v>44039.298272426422</v>
      </c>
      <c r="J59" s="31">
        <f>I59*1.04</f>
        <v>45800.87020332348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+'2013'!E61*1.0126</f>
        <v>38602.790327879789</v>
      </c>
      <c r="F61" s="31">
        <f>E61*1.04</f>
        <v>40146.901940994983</v>
      </c>
      <c r="G61" s="31">
        <f>F61*1.04</f>
        <v>41752.778018634781</v>
      </c>
      <c r="H61" s="31">
        <f>G61*1.04</f>
        <v>43422.889139380175</v>
      </c>
      <c r="I61" s="31">
        <f>H61*1.04</f>
        <v>45159.804704955386</v>
      </c>
      <c r="J61" s="31">
        <f>I61*1.04</f>
        <v>46966.196893153603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+'2013'!E63*1.0126</f>
        <v>39560.603922481321</v>
      </c>
      <c r="F63" s="31">
        <f>E63*1.04</f>
        <v>41143.028079380572</v>
      </c>
      <c r="G63" s="31">
        <f>F63*1.04</f>
        <v>42788.749202555795</v>
      </c>
      <c r="H63" s="31">
        <f>G63*1.04</f>
        <v>44500.299170658029</v>
      </c>
      <c r="I63" s="31">
        <f>H63*1.04</f>
        <v>46280.31113748435</v>
      </c>
      <c r="J63" s="31">
        <f>I63*1.04</f>
        <v>48131.523582983726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+'2013'!E65*1.0126</f>
        <v>40547.442171464725</v>
      </c>
      <c r="F65" s="31">
        <f>E65*1.04</f>
        <v>42169.339858323314</v>
      </c>
      <c r="G65" s="31">
        <f>F65*1.04</f>
        <v>43856.113452656245</v>
      </c>
      <c r="H65" s="31">
        <f>G65*1.04</f>
        <v>45610.357990762495</v>
      </c>
      <c r="I65" s="31">
        <f>H65*1.04</f>
        <v>47434.772310392997</v>
      </c>
      <c r="J65" s="31">
        <f>I65*1.04</f>
        <v>49332.163202808719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+'2013'!E67*1.0126</f>
        <v>41563.305074829972</v>
      </c>
      <c r="F67" s="31">
        <f>E67*1.04</f>
        <v>43225.837277823171</v>
      </c>
      <c r="G67" s="31">
        <f>F67*1.04</f>
        <v>44954.870768936096</v>
      </c>
      <c r="H67" s="31">
        <f>G67*1.04</f>
        <v>46753.065599693538</v>
      </c>
      <c r="I67" s="31">
        <f>H67*1.04</f>
        <v>48623.188223681282</v>
      </c>
      <c r="J67" s="31">
        <f>I67*1.04</f>
        <v>50568.115752628531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+'2013'!E69*1.0126</f>
        <v>42608.192632577084</v>
      </c>
      <c r="F69" s="32">
        <f t="shared" ref="F69:J70" si="0">E69*1.04</f>
        <v>44312.520337880167</v>
      </c>
      <c r="G69" s="32">
        <f t="shared" si="0"/>
        <v>46085.021151395376</v>
      </c>
      <c r="H69" s="32">
        <f t="shared" si="0"/>
        <v>47928.421997451194</v>
      </c>
      <c r="I69" s="32">
        <f t="shared" si="0"/>
        <v>49845.558877349242</v>
      </c>
      <c r="J69" s="32">
        <f t="shared" si="0"/>
        <v>51839.381232443215</v>
      </c>
    </row>
    <row r="70" spans="1:11" ht="15" customHeight="1">
      <c r="A70" s="81">
        <v>33</v>
      </c>
      <c r="B70" s="87"/>
      <c r="C70" s="2"/>
      <c r="D70" s="2" t="s">
        <v>17</v>
      </c>
      <c r="E70" s="30">
        <f>+'2013'!E71*1.0126</f>
        <v>43682.104844706089</v>
      </c>
      <c r="F70" s="31">
        <f t="shared" si="0"/>
        <v>45429.389038494337</v>
      </c>
      <c r="G70" s="31">
        <f t="shared" si="0"/>
        <v>47246.564600034115</v>
      </c>
      <c r="H70" s="31">
        <f t="shared" si="0"/>
        <v>49136.427184035478</v>
      </c>
      <c r="I70" s="31">
        <f t="shared" si="0"/>
        <v>51101.884271396899</v>
      </c>
      <c r="J70" s="31">
        <f t="shared" si="0"/>
        <v>53145.959642252776</v>
      </c>
    </row>
    <row r="71" spans="1:11" ht="10.5" customHeight="1">
      <c r="A71" s="82"/>
      <c r="B71" s="87"/>
      <c r="C71" s="2"/>
      <c r="D71" s="2"/>
      <c r="E71" s="31"/>
      <c r="F71" s="31"/>
      <c r="G71" s="31"/>
      <c r="H71" s="31"/>
      <c r="I71" s="31"/>
      <c r="J71" s="31"/>
    </row>
    <row r="72" spans="1:11" ht="10.5" customHeight="1">
      <c r="A72" s="81">
        <v>34</v>
      </c>
      <c r="B72" s="87"/>
      <c r="C72" s="2"/>
      <c r="D72" s="2" t="s">
        <v>17</v>
      </c>
      <c r="E72" s="30">
        <f>+'2013'!E73*1.0126</f>
        <v>44756.017056835066</v>
      </c>
      <c r="F72" s="31">
        <f>E72*1.04</f>
        <v>46546.257739108471</v>
      </c>
      <c r="G72" s="31">
        <f>F72*1.04</f>
        <v>48408.10804867281</v>
      </c>
      <c r="H72" s="31">
        <f>G72*1.04</f>
        <v>50344.432370619725</v>
      </c>
      <c r="I72" s="31">
        <f>H72*1.04</f>
        <v>52358.209665444512</v>
      </c>
      <c r="J72" s="31">
        <f>I72*1.04</f>
        <v>54452.538052062293</v>
      </c>
    </row>
    <row r="73" spans="1:11" ht="10.5" customHeight="1">
      <c r="A73" s="82"/>
      <c r="B73" s="87"/>
      <c r="C73" s="2"/>
      <c r="D73" s="2"/>
      <c r="E73" s="30"/>
      <c r="F73" s="31"/>
      <c r="G73" s="31"/>
      <c r="H73" s="31"/>
      <c r="I73" s="31"/>
      <c r="J73" s="31"/>
    </row>
    <row r="74" spans="1:11" ht="10.5" customHeight="1">
      <c r="A74" s="81">
        <v>35</v>
      </c>
      <c r="B74" s="87"/>
      <c r="C74" s="2"/>
      <c r="D74" s="2" t="s">
        <v>17</v>
      </c>
      <c r="E74" s="30">
        <f>+'2013'!E75*1.0126</f>
        <v>45858.953923345965</v>
      </c>
      <c r="F74" s="31">
        <f>E74*1.04</f>
        <v>47693.312080279808</v>
      </c>
      <c r="G74" s="31">
        <f>F74*1.04</f>
        <v>49601.044563490999</v>
      </c>
      <c r="H74" s="31">
        <f>G74*1.04</f>
        <v>51585.086346030643</v>
      </c>
      <c r="I74" s="31">
        <f>H74*1.04</f>
        <v>53648.489799871873</v>
      </c>
      <c r="J74" s="31">
        <f>I74*1.04</f>
        <v>55794.429391866754</v>
      </c>
    </row>
    <row r="75" spans="1:11" ht="10.5" customHeight="1">
      <c r="A75" s="81"/>
      <c r="B75" s="87"/>
      <c r="C75" s="2"/>
      <c r="D75" s="2"/>
      <c r="E75" s="30"/>
      <c r="F75" s="31"/>
      <c r="G75" s="31"/>
      <c r="H75" s="31"/>
      <c r="I75" s="31"/>
      <c r="J75" s="31"/>
    </row>
    <row r="76" spans="1:11" ht="10.5" customHeight="1">
      <c r="A76" s="81">
        <v>36</v>
      </c>
      <c r="B76" s="87"/>
      <c r="C76" s="2"/>
      <c r="D76" s="2" t="s">
        <v>17</v>
      </c>
      <c r="E76" s="30">
        <f>+'2013'!E77*1.0126</f>
        <v>47048.964753002365</v>
      </c>
      <c r="F76" s="31">
        <f>E76*1.04</f>
        <v>48930.923343122464</v>
      </c>
      <c r="G76" s="31">
        <f>F76*1.04</f>
        <v>50888.160276847368</v>
      </c>
      <c r="H76" s="31">
        <f>G76*1.04</f>
        <v>52923.686687921261</v>
      </c>
      <c r="I76" s="31">
        <f>H76*1.04</f>
        <v>55040.634155438114</v>
      </c>
      <c r="J76" s="31">
        <f>I76*1.04</f>
        <v>57242.259521655644</v>
      </c>
    </row>
    <row r="77" spans="1:11" ht="10.5" customHeight="1">
      <c r="A77" s="82"/>
      <c r="B77" s="87"/>
      <c r="C77" s="2"/>
      <c r="D77" s="2"/>
      <c r="E77" s="30"/>
      <c r="F77" s="31"/>
      <c r="G77" s="31"/>
      <c r="H77" s="31"/>
      <c r="I77" s="31"/>
      <c r="J77" s="31"/>
    </row>
    <row r="78" spans="1:11" ht="10.5" customHeight="1">
      <c r="A78" s="81">
        <v>37</v>
      </c>
      <c r="B78" s="87"/>
      <c r="C78" s="2"/>
      <c r="D78" s="2" t="s">
        <v>17</v>
      </c>
      <c r="E78" s="30">
        <f>+'2013'!E79*1.0126</f>
        <v>48180.926273895107</v>
      </c>
      <c r="F78" s="31">
        <f>E78*1.04</f>
        <v>50108.163324850917</v>
      </c>
      <c r="G78" s="31">
        <f>F78*1.04</f>
        <v>52112.489857844957</v>
      </c>
      <c r="H78" s="31">
        <f>G78*1.04</f>
        <v>54196.989452158756</v>
      </c>
      <c r="I78" s="31">
        <f>H78*1.04</f>
        <v>56364.869030245107</v>
      </c>
      <c r="J78" s="31">
        <f>I78*1.04</f>
        <v>58619.463791454917</v>
      </c>
    </row>
    <row r="79" spans="1:11" ht="10.5" customHeight="1">
      <c r="A79" s="82"/>
      <c r="B79" s="87"/>
      <c r="C79" s="2"/>
      <c r="D79" s="2"/>
      <c r="E79" s="30"/>
      <c r="F79" s="31"/>
      <c r="G79" s="31"/>
      <c r="H79" s="31"/>
      <c r="I79" s="31"/>
      <c r="J79" s="31"/>
    </row>
    <row r="80" spans="1:11" ht="10.5" customHeight="1">
      <c r="A80" s="81">
        <v>38</v>
      </c>
      <c r="B80" s="87"/>
      <c r="C80" s="2"/>
      <c r="D80" s="2" t="s">
        <v>17</v>
      </c>
      <c r="E80" s="30">
        <f>+'2013'!E81*1.0126</f>
        <v>49370.937103551529</v>
      </c>
      <c r="F80" s="31">
        <f>E80*1.04</f>
        <v>51345.774587693595</v>
      </c>
      <c r="G80" s="31">
        <f>F80*1.04</f>
        <v>53399.60557120134</v>
      </c>
      <c r="H80" s="31">
        <f>G80*1.04</f>
        <v>55535.589794049396</v>
      </c>
      <c r="I80" s="31">
        <f>H80*1.04</f>
        <v>57757.013385811377</v>
      </c>
      <c r="J80" s="31">
        <f>I80*1.04</f>
        <v>60067.293921243836</v>
      </c>
    </row>
    <row r="81" spans="1:10" ht="10.5" customHeight="1">
      <c r="A81" s="81"/>
      <c r="B81" s="87"/>
      <c r="C81" s="2"/>
      <c r="D81" s="2"/>
      <c r="E81" s="30"/>
      <c r="F81" s="31"/>
      <c r="G81" s="31"/>
      <c r="H81" s="31"/>
      <c r="I81" s="31"/>
      <c r="J81" s="31"/>
    </row>
    <row r="82" spans="1:10" ht="10.5" customHeight="1">
      <c r="A82" s="81">
        <v>39</v>
      </c>
      <c r="B82" s="87"/>
      <c r="C82" s="2"/>
      <c r="D82" s="2" t="s">
        <v>17</v>
      </c>
      <c r="E82" s="30">
        <f>+'2013'!E83*1.0126</f>
        <v>50618.997241971709</v>
      </c>
      <c r="F82" s="31">
        <f>E82*1.04</f>
        <v>52643.757131650578</v>
      </c>
      <c r="G82" s="31">
        <f>F82*1.04</f>
        <v>54749.507416916604</v>
      </c>
      <c r="H82" s="31">
        <f>G82*1.04</f>
        <v>56939.487713593269</v>
      </c>
      <c r="I82" s="31">
        <f>H82*1.04</f>
        <v>59217.067222137004</v>
      </c>
      <c r="J82" s="31">
        <f>I82*1.04</f>
        <v>61585.749911022489</v>
      </c>
    </row>
    <row r="83" spans="1:10" ht="10.5" customHeight="1">
      <c r="A83" s="82"/>
      <c r="B83" s="87"/>
      <c r="C83" s="2"/>
      <c r="D83" s="2"/>
      <c r="E83" s="30"/>
      <c r="F83" s="31"/>
      <c r="G83" s="31"/>
      <c r="H83" s="31"/>
      <c r="I83" s="31"/>
      <c r="J83" s="31"/>
    </row>
    <row r="84" spans="1:10" ht="10.5" customHeight="1">
      <c r="A84" s="81">
        <v>40</v>
      </c>
      <c r="B84" s="87"/>
      <c r="C84" s="2"/>
      <c r="D84" s="2" t="s">
        <v>17</v>
      </c>
      <c r="E84" s="30">
        <f>+'2013'!E85*1.0126</f>
        <v>51896.082034773746</v>
      </c>
      <c r="F84" s="31">
        <f>E84*1.04</f>
        <v>53971.925316164699</v>
      </c>
      <c r="G84" s="31">
        <f>F84*1.04</f>
        <v>56130.802328811289</v>
      </c>
      <c r="H84" s="31">
        <f>G84*1.04</f>
        <v>58376.034421963741</v>
      </c>
      <c r="I84" s="31">
        <f>H84*1.04</f>
        <v>60711.075798842292</v>
      </c>
      <c r="J84" s="31">
        <f>I84*1.04</f>
        <v>63139.518830795983</v>
      </c>
    </row>
    <row r="85" spans="1:10" ht="10.5" customHeight="1">
      <c r="A85" s="81"/>
      <c r="B85" s="87"/>
      <c r="C85" s="2"/>
      <c r="D85" s="2"/>
      <c r="E85" s="30"/>
      <c r="F85" s="31"/>
      <c r="G85" s="31"/>
      <c r="H85" s="31"/>
      <c r="I85" s="31"/>
      <c r="J85" s="31"/>
    </row>
    <row r="86" spans="1:10" ht="10.5" customHeight="1">
      <c r="A86" s="81">
        <v>41</v>
      </c>
      <c r="B86" s="87"/>
      <c r="C86" s="4"/>
      <c r="D86" s="2" t="s">
        <v>17</v>
      </c>
      <c r="E86" s="30">
        <f>+'2013'!E87*1.0126</f>
        <v>53202.191481957649</v>
      </c>
      <c r="F86" s="31">
        <f>E86*1.04</f>
        <v>55330.279141235958</v>
      </c>
      <c r="G86" s="31">
        <f>F86*1.04</f>
        <v>57543.490306885396</v>
      </c>
      <c r="H86" s="31">
        <f>G86*1.04</f>
        <v>59845.229919160811</v>
      </c>
      <c r="I86" s="31">
        <f>H86*1.04</f>
        <v>62239.039115927248</v>
      </c>
      <c r="J86" s="31">
        <f>I86*1.04</f>
        <v>64728.600680564341</v>
      </c>
    </row>
    <row r="87" spans="1:10" ht="10.5" customHeight="1">
      <c r="A87" s="81"/>
      <c r="B87" s="87"/>
      <c r="C87" s="2"/>
      <c r="D87" s="2"/>
      <c r="E87" s="30"/>
      <c r="F87" s="31"/>
      <c r="G87" s="31"/>
      <c r="H87" s="31"/>
      <c r="I87" s="31"/>
      <c r="J87" s="31"/>
    </row>
    <row r="88" spans="1:10" ht="10.5" customHeight="1">
      <c r="A88" s="81">
        <v>42</v>
      </c>
      <c r="B88" s="87"/>
      <c r="C88" s="2"/>
      <c r="D88" s="2" t="s">
        <v>17</v>
      </c>
      <c r="E88" s="30">
        <f>+'2013'!E89*1.0126</f>
        <v>54537.325583523401</v>
      </c>
      <c r="F88" s="31">
        <f>E88*1.04</f>
        <v>56718.818606864341</v>
      </c>
      <c r="G88" s="31">
        <f>F88*1.04</f>
        <v>58987.571351138919</v>
      </c>
      <c r="H88" s="31">
        <f>G88*1.04</f>
        <v>61347.074205184479</v>
      </c>
      <c r="I88" s="31">
        <f>H88*1.04</f>
        <v>63800.957173391864</v>
      </c>
      <c r="J88" s="31">
        <f>I88*1.04</f>
        <v>66352.99546032754</v>
      </c>
    </row>
    <row r="89" spans="1:10" ht="10.5" customHeight="1">
      <c r="A89" s="81"/>
      <c r="B89" s="87"/>
      <c r="C89" s="2"/>
      <c r="D89" s="2"/>
      <c r="E89" s="30"/>
      <c r="F89" s="31"/>
      <c r="G89" s="31"/>
      <c r="H89" s="31"/>
      <c r="I89" s="31"/>
      <c r="J89" s="31"/>
    </row>
    <row r="90" spans="1:10" ht="10.5" customHeight="1">
      <c r="A90" s="81">
        <v>43</v>
      </c>
      <c r="B90" s="87"/>
      <c r="C90" s="1" t="s">
        <v>18</v>
      </c>
      <c r="D90" s="2" t="s">
        <v>17</v>
      </c>
      <c r="E90" s="30">
        <f>+'2013'!E91*1.0126</f>
        <v>55901.484339471055</v>
      </c>
      <c r="F90" s="31">
        <f>E90*1.04</f>
        <v>58137.543713049898</v>
      </c>
      <c r="G90" s="31">
        <f>F90*1.04</f>
        <v>60463.045461571899</v>
      </c>
      <c r="H90" s="31">
        <f>G90*1.04</f>
        <v>62881.567280034775</v>
      </c>
      <c r="I90" s="31">
        <f>H90*1.04</f>
        <v>65396.82997123617</v>
      </c>
      <c r="J90" s="31">
        <f>I90*1.04</f>
        <v>68012.703170085617</v>
      </c>
    </row>
    <row r="91" spans="1:10" ht="10.5" customHeight="1">
      <c r="A91" s="82"/>
      <c r="B91" s="87"/>
      <c r="C91" s="2"/>
      <c r="D91" s="2"/>
      <c r="E91" s="31"/>
      <c r="F91" s="31"/>
      <c r="G91" s="31"/>
      <c r="H91" s="31"/>
      <c r="I91" s="31"/>
      <c r="J91" s="31"/>
    </row>
    <row r="92" spans="1:10" ht="10.5" customHeight="1">
      <c r="A92" s="81">
        <v>44</v>
      </c>
      <c r="B92" s="87"/>
      <c r="C92" s="2"/>
      <c r="D92" s="2" t="s">
        <v>17</v>
      </c>
      <c r="E92" s="30">
        <f>+'2013'!E93*1.0126</f>
        <v>57294.667749800537</v>
      </c>
      <c r="F92" s="31">
        <f>E92*1.04</f>
        <v>59586.454459792563</v>
      </c>
      <c r="G92" s="31">
        <f>F92*1.04</f>
        <v>61969.912638184265</v>
      </c>
      <c r="H92" s="31">
        <f>G92*1.04</f>
        <v>64448.70914371164</v>
      </c>
      <c r="I92" s="31">
        <f>H92*1.04</f>
        <v>67026.657509460114</v>
      </c>
      <c r="J92" s="31">
        <f>I92*1.04</f>
        <v>69707.723809838528</v>
      </c>
    </row>
    <row r="93" spans="1:10" ht="10.5" customHeight="1">
      <c r="A93" s="82"/>
      <c r="B93" s="87"/>
      <c r="C93" s="2"/>
      <c r="D93" s="2"/>
      <c r="E93" s="31"/>
      <c r="F93" s="31"/>
      <c r="G93" s="31"/>
      <c r="H93" s="31"/>
      <c r="I93" s="31"/>
      <c r="J93" s="31"/>
    </row>
    <row r="94" spans="1:10" ht="10.5" customHeight="1">
      <c r="A94" s="81">
        <v>45</v>
      </c>
      <c r="B94" s="87"/>
      <c r="C94" s="2" t="s">
        <v>19</v>
      </c>
      <c r="D94" s="2" t="s">
        <v>17</v>
      </c>
      <c r="E94" s="30">
        <f>+'2013'!E95*1.0126</f>
        <v>58716.875814511906</v>
      </c>
      <c r="F94" s="31">
        <f>E94*1.04</f>
        <v>61065.550847092381</v>
      </c>
      <c r="G94" s="31">
        <f>F94*1.04</f>
        <v>63508.172880976075</v>
      </c>
      <c r="H94" s="31">
        <f>G94*1.04</f>
        <v>66048.499796215125</v>
      </c>
      <c r="I94" s="31">
        <f>H94*1.04</f>
        <v>68690.439788063726</v>
      </c>
      <c r="J94" s="31">
        <f>I94*1.04</f>
        <v>71438.057379586273</v>
      </c>
    </row>
    <row r="95" spans="1:10" ht="10.5" customHeight="1">
      <c r="A95" s="81"/>
      <c r="B95" s="87"/>
      <c r="C95" s="2"/>
      <c r="D95" s="2"/>
      <c r="E95" s="31"/>
      <c r="F95" s="31"/>
      <c r="G95" s="31"/>
      <c r="H95" s="31"/>
      <c r="I95" s="31"/>
      <c r="J95" s="31"/>
    </row>
    <row r="96" spans="1:10" ht="10.5" customHeight="1">
      <c r="A96" s="81">
        <v>46</v>
      </c>
      <c r="B96" s="87"/>
      <c r="C96" s="1" t="s">
        <v>20</v>
      </c>
      <c r="D96" s="2" t="s">
        <v>17</v>
      </c>
      <c r="E96" s="30">
        <f>+'2013'!E97*1.0126</f>
        <v>60168.108533605118</v>
      </c>
      <c r="F96" s="31">
        <f>E96*1.04</f>
        <v>62574.832874949323</v>
      </c>
      <c r="G96" s="31">
        <f>F96*1.04</f>
        <v>65077.8261899473</v>
      </c>
      <c r="H96" s="31">
        <f>G96*1.04</f>
        <v>67680.939237545201</v>
      </c>
      <c r="I96" s="31">
        <f>H96*1.04</f>
        <v>70388.176807047013</v>
      </c>
      <c r="J96" s="31">
        <f>I96*1.04</f>
        <v>73203.703879328896</v>
      </c>
    </row>
    <row r="97" spans="1:10" ht="10.5" customHeight="1">
      <c r="A97" s="81"/>
      <c r="B97" s="87"/>
      <c r="C97" s="2" t="s">
        <v>21</v>
      </c>
      <c r="D97" s="2"/>
      <c r="E97" s="31"/>
      <c r="F97" s="31"/>
      <c r="G97" s="31"/>
      <c r="H97" s="31"/>
      <c r="I97" s="31"/>
      <c r="J97" s="31"/>
    </row>
    <row r="98" spans="1:10" ht="10.5" customHeight="1">
      <c r="A98" s="81"/>
      <c r="B98" s="87"/>
      <c r="C98" s="2" t="s">
        <v>72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22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/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>
        <v>47</v>
      </c>
      <c r="B101" s="87"/>
      <c r="C101" s="2" t="s">
        <v>23</v>
      </c>
      <c r="D101" s="2" t="s">
        <v>17</v>
      </c>
      <c r="E101" s="30">
        <f>+'2013'!E102*1.0126</f>
        <v>61735.439870225819</v>
      </c>
      <c r="F101" s="31">
        <f>E101*1.04</f>
        <v>64204.857465034853</v>
      </c>
      <c r="G101" s="31">
        <f>F101*1.04</f>
        <v>66773.051763636249</v>
      </c>
      <c r="H101" s="31">
        <f>G101*1.04</f>
        <v>69443.973834181699</v>
      </c>
      <c r="I101" s="31">
        <f>H101*1.04</f>
        <v>72221.732787548972</v>
      </c>
      <c r="J101" s="31">
        <f>I101*1.04</f>
        <v>75110.602099050928</v>
      </c>
    </row>
    <row r="102" spans="1:10" ht="10.5" customHeight="1">
      <c r="A102" s="82"/>
      <c r="B102" s="87"/>
      <c r="C102" s="2"/>
      <c r="D102" s="2"/>
      <c r="E102" s="31"/>
      <c r="F102" s="31"/>
      <c r="G102" s="31"/>
      <c r="H102" s="31"/>
      <c r="I102" s="31"/>
      <c r="J102" s="31"/>
    </row>
    <row r="103" spans="1:10" ht="10.5" customHeight="1">
      <c r="A103" s="81">
        <v>48</v>
      </c>
      <c r="B103" s="87"/>
      <c r="C103" s="4"/>
      <c r="D103" s="2" t="s">
        <v>17</v>
      </c>
      <c r="E103" s="30">
        <f>+'2013'!E104*1.0126</f>
        <v>63244.721898082753</v>
      </c>
      <c r="F103" s="31">
        <f>E103*1.04</f>
        <v>65774.510774006063</v>
      </c>
      <c r="G103" s="31">
        <f>F103*1.04</f>
        <v>68405.491204966311</v>
      </c>
      <c r="H103" s="31">
        <f>G103*1.04</f>
        <v>71141.710853164972</v>
      </c>
      <c r="I103" s="31">
        <f>H103*1.04</f>
        <v>73987.37928729158</v>
      </c>
      <c r="J103" s="31">
        <f>I103*1.04</f>
        <v>76946.874458783248</v>
      </c>
    </row>
    <row r="104" spans="1:10" ht="10.5" customHeight="1">
      <c r="A104" s="81"/>
      <c r="B104" s="87"/>
      <c r="C104" s="2"/>
      <c r="D104" s="2"/>
      <c r="E104" s="31"/>
      <c r="F104" s="31"/>
      <c r="G104" s="31"/>
      <c r="H104" s="31"/>
      <c r="I104" s="31"/>
      <c r="J104" s="31"/>
    </row>
    <row r="105" spans="1:10" ht="10.5" customHeight="1">
      <c r="A105" s="81">
        <v>49</v>
      </c>
      <c r="B105" s="87"/>
      <c r="C105" s="5" t="s">
        <v>27</v>
      </c>
      <c r="D105" s="2" t="s">
        <v>17</v>
      </c>
      <c r="E105" s="30">
        <f>+'2013'!E106*1.0126</f>
        <v>64841.077889085303</v>
      </c>
      <c r="F105" s="31">
        <f>E105*1.04</f>
        <v>67434.721004648716</v>
      </c>
      <c r="G105" s="31">
        <f>F105*1.04</f>
        <v>70132.10984483466</v>
      </c>
      <c r="H105" s="31">
        <f>G105*1.04</f>
        <v>72937.394238628054</v>
      </c>
      <c r="I105" s="31">
        <f>H105*1.04</f>
        <v>75854.890008173184</v>
      </c>
      <c r="J105" s="31">
        <f>I105*1.04</f>
        <v>78889.085608500114</v>
      </c>
    </row>
    <row r="106" spans="1:10" ht="10.5" customHeight="1">
      <c r="A106" s="81"/>
      <c r="B106" s="87"/>
      <c r="C106" s="1" t="s">
        <v>26</v>
      </c>
      <c r="D106" s="2"/>
      <c r="E106" s="31"/>
      <c r="F106" s="31"/>
      <c r="G106" s="31"/>
      <c r="H106" s="31"/>
      <c r="I106" s="31"/>
      <c r="J106" s="31"/>
    </row>
    <row r="107" spans="1:10" ht="10.5" customHeight="1">
      <c r="A107" s="81"/>
      <c r="B107" s="87"/>
      <c r="C107" s="1" t="s">
        <v>25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5"/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>
        <v>50</v>
      </c>
      <c r="B109" s="87"/>
      <c r="C109" s="2" t="s">
        <v>33</v>
      </c>
      <c r="D109" s="2" t="s">
        <v>17</v>
      </c>
      <c r="E109" s="30">
        <f>+'2013'!E110*1.0126</f>
        <v>66437.433880087876</v>
      </c>
      <c r="F109" s="31">
        <f>E109*1.04</f>
        <v>69094.931235291398</v>
      </c>
      <c r="G109" s="31">
        <f>F109*1.04</f>
        <v>71858.728484703053</v>
      </c>
      <c r="H109" s="31">
        <f>G109*1.04</f>
        <v>74733.07762409118</v>
      </c>
      <c r="I109" s="31">
        <f>H109*1.04</f>
        <v>77722.400729054832</v>
      </c>
      <c r="J109" s="31">
        <f>I109*1.04</f>
        <v>80831.296758217024</v>
      </c>
    </row>
    <row r="110" spans="1:10" ht="10.5" customHeight="1">
      <c r="A110" s="81"/>
      <c r="B110" s="87"/>
      <c r="C110" s="2" t="s">
        <v>29</v>
      </c>
      <c r="D110" s="2"/>
      <c r="E110" s="31"/>
      <c r="F110" s="31"/>
      <c r="G110" s="31"/>
      <c r="H110" s="31"/>
      <c r="I110" s="31"/>
      <c r="J110" s="31"/>
    </row>
    <row r="111" spans="1:10" ht="10.5" customHeight="1">
      <c r="A111" s="81"/>
      <c r="B111" s="87"/>
      <c r="C111" s="2" t="s">
        <v>30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31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12" t="s">
        <v>94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+'2013'!E116*1.0126</f>
        <v>68091.839179854156</v>
      </c>
      <c r="F116" s="31">
        <f>E116*1.04</f>
        <v>70815.512747048328</v>
      </c>
      <c r="G116" s="31">
        <f>F116*1.04</f>
        <v>73648.133256930261</v>
      </c>
      <c r="H116" s="31">
        <f>G116*1.04</f>
        <v>76594.058587207473</v>
      </c>
      <c r="I116" s="31">
        <f>H116*1.04</f>
        <v>79657.820930695772</v>
      </c>
      <c r="J116" s="31">
        <f>I116*1.04</f>
        <v>82844.133767923602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+'2013'!E119*1.0126</f>
        <v>69833.318442766002</v>
      </c>
      <c r="F119" s="31">
        <f>E119*1.04</f>
        <v>72626.651180476649</v>
      </c>
      <c r="G119" s="31">
        <f>F119*1.04</f>
        <v>75531.717227695714</v>
      </c>
      <c r="H119" s="31">
        <f>G119*1.04</f>
        <v>78552.985916803547</v>
      </c>
      <c r="I119" s="31">
        <f>H119*1.04</f>
        <v>81695.105353475694</v>
      </c>
      <c r="J119" s="31">
        <f>I119*1.04</f>
        <v>84962.909567614726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2" t="s">
        <v>40</v>
      </c>
      <c r="D124" s="2" t="s">
        <v>17</v>
      </c>
      <c r="E124" s="30">
        <f>+'2013'!E124*1.0126</f>
        <v>71574.797705677876</v>
      </c>
      <c r="F124" s="31">
        <f>E124*1.04</f>
        <v>74437.789613904999</v>
      </c>
      <c r="G124" s="31">
        <f>F124*1.04</f>
        <v>77415.301198461195</v>
      </c>
      <c r="H124" s="31">
        <f>G124*1.04</f>
        <v>80511.91324639965</v>
      </c>
      <c r="I124" s="31">
        <f>H124*1.04</f>
        <v>83732.389776255644</v>
      </c>
      <c r="J124" s="31">
        <f>I124*1.04</f>
        <v>87081.685367305879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+'2013'!E126*1.0126</f>
        <v>73345.30162297163</v>
      </c>
      <c r="F126" s="31">
        <f t="shared" ref="F126:J128" si="1">E126*1.04</f>
        <v>76279.113687890494</v>
      </c>
      <c r="G126" s="31">
        <f t="shared" si="1"/>
        <v>79330.27823540612</v>
      </c>
      <c r="H126" s="31">
        <f t="shared" si="1"/>
        <v>82503.489364822366</v>
      </c>
      <c r="I126" s="31">
        <f t="shared" si="1"/>
        <v>85803.62893941527</v>
      </c>
      <c r="J126" s="31">
        <f t="shared" si="1"/>
        <v>89235.774096991881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+'2013'!E128*1.0126</f>
        <v>75173.85484902907</v>
      </c>
      <c r="F128" s="31">
        <f t="shared" si="1"/>
        <v>78180.809042990237</v>
      </c>
      <c r="G128" s="31">
        <f t="shared" si="1"/>
        <v>81308.041404709846</v>
      </c>
      <c r="H128" s="31">
        <f t="shared" si="1"/>
        <v>84560.363060898249</v>
      </c>
      <c r="I128" s="31">
        <f t="shared" si="1"/>
        <v>87942.777583334188</v>
      </c>
      <c r="J128" s="31">
        <f t="shared" si="1"/>
        <v>91460.488686667552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5" customHeight="1">
      <c r="A131" s="81">
        <v>56</v>
      </c>
      <c r="B131" s="86"/>
      <c r="C131" s="2" t="s">
        <v>86</v>
      </c>
      <c r="D131" s="2" t="s">
        <v>17</v>
      </c>
      <c r="E131" s="30">
        <f>+'2013'!E132*1.0126</f>
        <v>77089.482038232149</v>
      </c>
      <c r="F131" s="31">
        <f>E131*1.04</f>
        <v>80173.061319761444</v>
      </c>
      <c r="G131" s="31">
        <f>F131*1.04</f>
        <v>83379.983772551903</v>
      </c>
      <c r="H131" s="31">
        <f>G131*1.04</f>
        <v>86715.183123453986</v>
      </c>
      <c r="I131" s="31">
        <f>H131*1.04</f>
        <v>90183.790448392145</v>
      </c>
      <c r="J131" s="31">
        <f>I131*1.04</f>
        <v>93791.14206632784</v>
      </c>
    </row>
    <row r="132" spans="1:11" ht="10.5" customHeight="1">
      <c r="A132" s="81"/>
      <c r="B132" s="86"/>
      <c r="C132" s="4"/>
      <c r="D132" s="2"/>
      <c r="E132" s="31"/>
      <c r="F132" s="31"/>
      <c r="G132" s="31"/>
      <c r="H132" s="31"/>
      <c r="I132" s="31"/>
      <c r="J132" s="31"/>
    </row>
    <row r="133" spans="1:11" ht="10.5" customHeight="1">
      <c r="A133" s="81">
        <v>57</v>
      </c>
      <c r="B133" s="86"/>
      <c r="C133" s="1" t="s">
        <v>91</v>
      </c>
      <c r="D133" s="2" t="s">
        <v>17</v>
      </c>
      <c r="E133" s="30">
        <f>+'2013'!E134*1.0126</f>
        <v>79005.109227435183</v>
      </c>
      <c r="F133" s="31">
        <f>E133*1.04</f>
        <v>82165.313596532593</v>
      </c>
      <c r="G133" s="31">
        <f>F133*1.04</f>
        <v>85451.926140393902</v>
      </c>
      <c r="H133" s="31">
        <f>G133*1.04</f>
        <v>88870.003186009664</v>
      </c>
      <c r="I133" s="31">
        <f>H133*1.04</f>
        <v>92424.803313450058</v>
      </c>
      <c r="J133" s="31">
        <f>I133*1.04</f>
        <v>96121.795445988071</v>
      </c>
      <c r="K133" s="87"/>
    </row>
    <row r="134" spans="1:11" ht="10.5" customHeight="1">
      <c r="A134" s="81"/>
      <c r="B134" s="86"/>
      <c r="C134" s="1"/>
      <c r="D134" s="2"/>
      <c r="E134" s="31"/>
      <c r="F134" s="31"/>
      <c r="G134" s="31"/>
      <c r="H134" s="31"/>
      <c r="I134" s="31"/>
      <c r="J134" s="31"/>
      <c r="K134" s="87"/>
    </row>
    <row r="135" spans="1:11" ht="10.5" customHeight="1">
      <c r="A135" s="81">
        <v>58</v>
      </c>
      <c r="B135" s="87"/>
      <c r="C135" s="4"/>
      <c r="D135" s="2" t="s">
        <v>17</v>
      </c>
      <c r="E135" s="30">
        <f>+'2013'!E136*1.0126</f>
        <v>80978.785725401976</v>
      </c>
      <c r="F135" s="31">
        <f t="shared" ref="F135:J137" si="2">E135*1.04</f>
        <v>84217.937154418061</v>
      </c>
      <c r="G135" s="31">
        <f t="shared" si="2"/>
        <v>87586.654640594788</v>
      </c>
      <c r="H135" s="31">
        <f t="shared" si="2"/>
        <v>91090.120826218583</v>
      </c>
      <c r="I135" s="31">
        <f t="shared" si="2"/>
        <v>94733.725659267337</v>
      </c>
      <c r="J135" s="31">
        <f t="shared" si="2"/>
        <v>98523.074685638028</v>
      </c>
      <c r="K135" s="87"/>
    </row>
    <row r="136" spans="1:11" ht="10.5" customHeight="1">
      <c r="A136" s="81"/>
      <c r="B136" s="87"/>
      <c r="C136" s="4"/>
      <c r="D136" s="2"/>
      <c r="E136" s="30"/>
      <c r="F136" s="31"/>
      <c r="G136" s="31"/>
      <c r="H136" s="31"/>
      <c r="I136" s="31"/>
      <c r="J136" s="31"/>
      <c r="K136" s="87"/>
    </row>
    <row r="137" spans="1:11" ht="10.5" customHeight="1">
      <c r="A137" s="81">
        <v>59</v>
      </c>
      <c r="B137" s="86"/>
      <c r="C137" s="2" t="s">
        <v>47</v>
      </c>
      <c r="D137" s="2" t="s">
        <v>17</v>
      </c>
      <c r="E137" s="30">
        <f>+'2013'!E138*1.0126</f>
        <v>83010.511532132528</v>
      </c>
      <c r="F137" s="31">
        <f t="shared" si="2"/>
        <v>86330.931993417835</v>
      </c>
      <c r="G137" s="31">
        <f t="shared" si="2"/>
        <v>89784.169273154548</v>
      </c>
      <c r="H137" s="31">
        <f t="shared" si="2"/>
        <v>93375.536044080727</v>
      </c>
      <c r="I137" s="31">
        <f t="shared" si="2"/>
        <v>97110.557485843965</v>
      </c>
      <c r="J137" s="31">
        <f t="shared" si="2"/>
        <v>100994.97978527773</v>
      </c>
    </row>
    <row r="138" spans="1:11" ht="10.5" customHeight="1">
      <c r="A138" s="81"/>
      <c r="B138" s="87"/>
      <c r="C138" s="2" t="s">
        <v>49</v>
      </c>
      <c r="D138" s="2"/>
      <c r="E138" s="31"/>
      <c r="F138" s="31"/>
      <c r="G138" s="31"/>
      <c r="H138" s="31"/>
      <c r="I138" s="31"/>
      <c r="J138" s="31"/>
    </row>
    <row r="139" spans="1:11" ht="10.5" customHeight="1">
      <c r="A139" s="81"/>
      <c r="B139" s="87"/>
      <c r="C139" s="2" t="s">
        <v>50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62" t="s">
        <v>51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52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2" t="s">
        <v>53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54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55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76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80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84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85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>
        <v>60</v>
      </c>
      <c r="B150" s="87"/>
      <c r="C150" s="2"/>
      <c r="D150" s="2" t="s">
        <v>17</v>
      </c>
      <c r="E150" s="30">
        <f>+'2013'!E151*1.0126</f>
        <v>85071.261993244872</v>
      </c>
      <c r="F150" s="31">
        <f>E150*1.04</f>
        <v>88474.112472974666</v>
      </c>
      <c r="G150" s="31">
        <f>F150*1.04</f>
        <v>92013.07697189365</v>
      </c>
      <c r="H150" s="31">
        <f>G150*1.04</f>
        <v>95693.600050769397</v>
      </c>
      <c r="I150" s="31">
        <f>H150*1.04</f>
        <v>99521.344052800181</v>
      </c>
      <c r="J150" s="31">
        <f>I150*1.04</f>
        <v>103502.19781491219</v>
      </c>
    </row>
    <row r="151" spans="1:10" ht="10.5" customHeight="1">
      <c r="A151" s="81"/>
      <c r="B151" s="87"/>
      <c r="C151" s="2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81">
        <v>61</v>
      </c>
      <c r="B152" s="87"/>
      <c r="C152" s="2" t="s">
        <v>56</v>
      </c>
      <c r="D152" s="2" t="s">
        <v>17</v>
      </c>
      <c r="E152" s="30">
        <f>+'2013'!E153*1.0126</f>
        <v>87219.086417502825</v>
      </c>
      <c r="F152" s="31">
        <f>E152*1.04</f>
        <v>90707.849874202948</v>
      </c>
      <c r="G152" s="31">
        <f>F152*1.04</f>
        <v>94336.163869171069</v>
      </c>
      <c r="H152" s="31">
        <f>G152*1.04</f>
        <v>98109.61042393792</v>
      </c>
      <c r="I152" s="31">
        <f>H152*1.04</f>
        <v>102033.99484089544</v>
      </c>
      <c r="J152" s="31">
        <f>I152*1.04</f>
        <v>106115.35463453126</v>
      </c>
    </row>
    <row r="153" spans="1:10" ht="10.5" customHeight="1">
      <c r="A153" s="82"/>
      <c r="B153" s="87"/>
      <c r="C153" s="2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81">
        <v>62</v>
      </c>
      <c r="B154" s="86"/>
      <c r="C154" s="2" t="s">
        <v>57</v>
      </c>
      <c r="D154" s="2" t="s">
        <v>17</v>
      </c>
      <c r="E154" s="30">
        <f>+'2013'!E155*1.0126</f>
        <v>89395.935496142687</v>
      </c>
      <c r="F154" s="31">
        <f>E154*1.04</f>
        <v>92971.772915988404</v>
      </c>
      <c r="G154" s="31">
        <f>F154*1.04</f>
        <v>96690.643832627946</v>
      </c>
      <c r="H154" s="31">
        <f>G154*1.04</f>
        <v>100558.26958593307</v>
      </c>
      <c r="I154" s="31">
        <f>H154*1.04</f>
        <v>104580.6003693704</v>
      </c>
      <c r="J154" s="31">
        <f>I154*1.04</f>
        <v>108763.82438414522</v>
      </c>
    </row>
    <row r="155" spans="1:10" ht="10.5" customHeight="1">
      <c r="A155" s="81"/>
      <c r="B155" s="87"/>
      <c r="C155" s="2" t="s">
        <v>48</v>
      </c>
      <c r="D155" s="2"/>
      <c r="E155" s="30"/>
      <c r="F155" s="31"/>
      <c r="G155" s="31"/>
      <c r="H155" s="31"/>
      <c r="I155" s="31"/>
      <c r="J155" s="31"/>
    </row>
    <row r="156" spans="1:10" ht="10.5" customHeight="1">
      <c r="A156" s="82"/>
      <c r="B156" s="87"/>
      <c r="C156" s="2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81">
        <v>63</v>
      </c>
      <c r="B157" s="87"/>
      <c r="C157" s="2" t="s">
        <v>87</v>
      </c>
      <c r="D157" s="2" t="s">
        <v>17</v>
      </c>
      <c r="E157" s="30">
        <f>+'2013'!E158*1.0126</f>
        <v>91601.809229164413</v>
      </c>
      <c r="F157" s="31">
        <f>E157*1.04</f>
        <v>95265.881598330991</v>
      </c>
      <c r="G157" s="31">
        <f>F157*1.04</f>
        <v>99076.516862264238</v>
      </c>
      <c r="H157" s="31">
        <f>G157*1.04</f>
        <v>103039.5775367548</v>
      </c>
      <c r="I157" s="31">
        <f>H157*1.04</f>
        <v>107161.160638225</v>
      </c>
      <c r="J157" s="31">
        <f>I157*1.04</f>
        <v>111447.60706375401</v>
      </c>
    </row>
    <row r="158" spans="1:10" ht="10.5" customHeight="1">
      <c r="A158" s="82"/>
      <c r="B158" s="87"/>
      <c r="C158" s="2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82"/>
      <c r="B159" s="87"/>
      <c r="C159" s="2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86"/>
      <c r="C160" s="1"/>
      <c r="D160" s="2" t="s">
        <v>17</v>
      </c>
      <c r="E160" s="30">
        <f>+'2013'!E161*1.0126</f>
        <v>93923.781579713541</v>
      </c>
      <c r="F160" s="31">
        <f>E160*1.04</f>
        <v>97680.732842902085</v>
      </c>
      <c r="G160" s="31">
        <f>F160*1.04</f>
        <v>101587.96215661817</v>
      </c>
      <c r="H160" s="31">
        <f>G160*1.04</f>
        <v>105651.4806428829</v>
      </c>
      <c r="I160" s="31">
        <f>H160*1.04</f>
        <v>109877.53986859822</v>
      </c>
      <c r="J160" s="31">
        <f>I160*1.04</f>
        <v>114272.64146334215</v>
      </c>
    </row>
    <row r="161" spans="1:10" ht="10.5" customHeight="1">
      <c r="A161" s="35"/>
      <c r="B161" s="86"/>
      <c r="C161" s="1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81">
        <v>65</v>
      </c>
      <c r="B162" s="86"/>
      <c r="C162" s="2" t="s">
        <v>88</v>
      </c>
      <c r="D162" s="2" t="s">
        <v>17</v>
      </c>
      <c r="E162" s="30">
        <f>+'2013'!E163*1.0126</f>
        <v>96245.753930262683</v>
      </c>
      <c r="F162" s="31">
        <f>E162*1.04</f>
        <v>100095.58408747319</v>
      </c>
      <c r="G162" s="31">
        <f>F162*1.04</f>
        <v>104099.40745097212</v>
      </c>
      <c r="H162" s="31">
        <f>G162*1.04</f>
        <v>108263.38374901102</v>
      </c>
      <c r="I162" s="31">
        <f>H162*1.04</f>
        <v>112593.91909897146</v>
      </c>
      <c r="J162" s="31">
        <f>I162*1.04</f>
        <v>117097.67586293032</v>
      </c>
    </row>
    <row r="163" spans="1:10">
      <c r="A163" s="82"/>
      <c r="B163" s="87"/>
      <c r="C163" s="5" t="s">
        <v>89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82"/>
      <c r="B164" s="87"/>
      <c r="C164" s="2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1">
        <v>66</v>
      </c>
      <c r="B165" s="86"/>
      <c r="C165" s="1" t="s">
        <v>63</v>
      </c>
      <c r="D165" s="2" t="s">
        <v>17</v>
      </c>
      <c r="E165" s="30">
        <f>+'2013'!E166*1.0126</f>
        <v>98654.800243957492</v>
      </c>
      <c r="F165" s="31">
        <f>E165*1.04</f>
        <v>102600.9922537158</v>
      </c>
      <c r="G165" s="31">
        <f>F165*1.04</f>
        <v>106705.03194386444</v>
      </c>
      <c r="H165" s="31">
        <f>G165*1.04</f>
        <v>110973.23322161901</v>
      </c>
      <c r="I165" s="31">
        <f>H165*1.04</f>
        <v>115412.16255048377</v>
      </c>
      <c r="J165" s="31">
        <f>I165*1.04</f>
        <v>120028.64905250313</v>
      </c>
    </row>
    <row r="166" spans="1:10" ht="10.5" customHeight="1">
      <c r="A166" s="82"/>
      <c r="B166" s="87"/>
      <c r="C166" s="1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81">
        <v>67</v>
      </c>
      <c r="B167" s="86"/>
      <c r="C167" s="13"/>
      <c r="D167" s="2" t="s">
        <v>17</v>
      </c>
      <c r="E167" s="30">
        <f>+'2013'!E168*1.0126</f>
        <v>101150.92052079782</v>
      </c>
      <c r="F167" s="31">
        <f>E167*1.04</f>
        <v>105196.95734162974</v>
      </c>
      <c r="G167" s="31">
        <f>F167*1.04</f>
        <v>109404.83563529493</v>
      </c>
      <c r="H167" s="31">
        <f>G167*1.04</f>
        <v>113781.02906070673</v>
      </c>
      <c r="I167" s="31">
        <f>H167*1.04</f>
        <v>118332.270223135</v>
      </c>
      <c r="J167" s="31">
        <f>I167*1.04</f>
        <v>123065.5610320604</v>
      </c>
    </row>
    <row r="168" spans="1:10" ht="10.5" customHeight="1">
      <c r="A168" s="81"/>
      <c r="B168" s="86"/>
      <c r="C168" s="13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87"/>
      <c r="C169" s="4"/>
      <c r="D169" s="2" t="s">
        <v>17</v>
      </c>
      <c r="E169" s="30">
        <f>+'2013'!E170*1.0126</f>
        <v>103647.04079763817</v>
      </c>
      <c r="F169" s="31">
        <f>E169*1.04</f>
        <v>107792.9224295437</v>
      </c>
      <c r="G169" s="31">
        <f>F169*1.04</f>
        <v>112104.63932672546</v>
      </c>
      <c r="H169" s="31">
        <f>G169*1.04</f>
        <v>116588.82489979449</v>
      </c>
      <c r="I169" s="31">
        <f>H169*1.04</f>
        <v>121252.37789578627</v>
      </c>
      <c r="J169" s="31">
        <f>I169*1.04</f>
        <v>126102.47301161772</v>
      </c>
    </row>
    <row r="170" spans="1:10" ht="10.5" customHeight="1">
      <c r="A170" s="82"/>
      <c r="B170" s="87"/>
      <c r="C170" s="2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81">
        <v>69</v>
      </c>
      <c r="B171" s="86"/>
      <c r="C171" s="4" t="s">
        <v>64</v>
      </c>
      <c r="D171" s="2" t="s">
        <v>17</v>
      </c>
      <c r="E171" s="30">
        <f>+'2013'!E172*1.0126</f>
        <v>106259.25969200594</v>
      </c>
      <c r="F171" s="31">
        <f>E171*1.04</f>
        <v>110509.63007968619</v>
      </c>
      <c r="G171" s="31">
        <f>F171*1.04</f>
        <v>114930.01528287365</v>
      </c>
      <c r="H171" s="31">
        <f>G171*1.04</f>
        <v>119527.2158941886</v>
      </c>
      <c r="I171" s="31">
        <f>H171*1.04</f>
        <v>124308.30452995615</v>
      </c>
      <c r="J171" s="31">
        <f>I171*1.04</f>
        <v>129280.6367111544</v>
      </c>
    </row>
    <row r="172" spans="1:10" ht="10.5" customHeight="1">
      <c r="A172" s="81"/>
      <c r="B172" s="87"/>
      <c r="C172" s="4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86"/>
      <c r="C173" s="2" t="s">
        <v>65</v>
      </c>
      <c r="D173" s="2" t="s">
        <v>17</v>
      </c>
      <c r="E173" s="30">
        <f>+'2013'!E174*1.0126</f>
        <v>108900.50324075566</v>
      </c>
      <c r="F173" s="31">
        <f>E173*1.04</f>
        <v>113256.52337038588</v>
      </c>
      <c r="G173" s="31">
        <f>F173*1.04</f>
        <v>117786.78430520132</v>
      </c>
      <c r="H173" s="31">
        <f>G173*1.04</f>
        <v>122498.25567740938</v>
      </c>
      <c r="I173" s="31">
        <f>H173*1.04</f>
        <v>127398.18590450576</v>
      </c>
      <c r="J173" s="31">
        <f>I173*1.04</f>
        <v>132494.11334068599</v>
      </c>
    </row>
    <row r="174" spans="1:10" ht="10.5" customHeight="1">
      <c r="A174" s="83"/>
      <c r="B174" s="87"/>
      <c r="C174" s="12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86"/>
      <c r="C175" s="1" t="s">
        <v>73</v>
      </c>
      <c r="D175" s="2" t="s">
        <v>17</v>
      </c>
      <c r="E175" s="30">
        <f>+'2013'!E176*1.0126</f>
        <v>111628.82075265092</v>
      </c>
      <c r="F175" s="31">
        <f>E175*1.04</f>
        <v>116093.97358275697</v>
      </c>
      <c r="G175" s="31">
        <f>F175*1.04</f>
        <v>120737.73252606725</v>
      </c>
      <c r="H175" s="31">
        <f>G175*1.04</f>
        <v>125567.24182710995</v>
      </c>
      <c r="I175" s="31">
        <f>H175*1.04</f>
        <v>130589.93150019435</v>
      </c>
      <c r="J175" s="31">
        <f>I175*1.04</f>
        <v>135813.52876020211</v>
      </c>
    </row>
    <row r="176" spans="1:10" ht="10.5" customHeight="1">
      <c r="A176" s="83"/>
      <c r="B176" s="87"/>
      <c r="C176" s="98" t="s">
        <v>93</v>
      </c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83"/>
      <c r="B177" s="87"/>
      <c r="C177" s="98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+'2013'!E178*1.0126</f>
        <v>114444.21222769174</v>
      </c>
      <c r="F178" s="31">
        <f>E178*1.04</f>
        <v>119021.98071679941</v>
      </c>
      <c r="G178" s="31">
        <f>F178*1.04</f>
        <v>123782.8599454714</v>
      </c>
      <c r="H178" s="31">
        <f>G178*1.04</f>
        <v>128734.17434329026</v>
      </c>
      <c r="I178" s="31">
        <f>H178*1.04</f>
        <v>133883.54131702188</v>
      </c>
      <c r="J178" s="31">
        <f>I178*1.04</f>
        <v>139238.88296970277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+'2013'!E180*1.0126</f>
        <v>117288.62835711447</v>
      </c>
      <c r="F180" s="31">
        <f>E180*1.04</f>
        <v>121980.17349139905</v>
      </c>
      <c r="G180" s="31">
        <f>F180*1.04</f>
        <v>126859.38043105502</v>
      </c>
      <c r="H180" s="31">
        <f>G180*1.04</f>
        <v>131933.75564829723</v>
      </c>
      <c r="I180" s="31">
        <f>H180*1.04</f>
        <v>137211.10587422914</v>
      </c>
      <c r="J180" s="31">
        <f>I180*1.04</f>
        <v>142699.55010919832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+'2013'!E182*1.0126</f>
        <v>120220.11844968278</v>
      </c>
      <c r="F182" s="31">
        <f>E182*1.04</f>
        <v>125028.92318767009</v>
      </c>
      <c r="G182" s="31">
        <f>F182*1.04</f>
        <v>130030.0801151769</v>
      </c>
      <c r="H182" s="31">
        <f>G182*1.04</f>
        <v>135231.28331978398</v>
      </c>
      <c r="I182" s="31">
        <f>H182*1.04</f>
        <v>140640.53465257536</v>
      </c>
      <c r="J182" s="31">
        <f>I182*1.04</f>
        <v>146266.15603867837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0.5" customHeight="1">
      <c r="A188" s="38"/>
      <c r="B188" s="87"/>
      <c r="C188" s="2"/>
      <c r="D188" s="2"/>
      <c r="E188" s="31"/>
      <c r="F188" s="31"/>
      <c r="G188" s="31"/>
      <c r="H188" s="31"/>
      <c r="I188" s="31"/>
      <c r="J188" s="31"/>
    </row>
    <row r="189" spans="1:10" ht="11.25" customHeight="1" thickBot="1">
      <c r="A189" s="50">
        <v>75</v>
      </c>
      <c r="B189" s="24"/>
      <c r="C189" s="6"/>
      <c r="D189" s="6" t="s">
        <v>17</v>
      </c>
      <c r="E189" s="51">
        <f>+'2013'!E188*1.0126</f>
        <v>123238.68250539669</v>
      </c>
      <c r="F189" s="51">
        <f>E189*1.04</f>
        <v>128168.22980561256</v>
      </c>
      <c r="G189" s="51">
        <f>F189*1.04</f>
        <v>133294.95899783706</v>
      </c>
      <c r="H189" s="51">
        <f>G189*1.04</f>
        <v>138626.75735775055</v>
      </c>
      <c r="I189" s="51">
        <f>H189*1.04</f>
        <v>144171.82765206057</v>
      </c>
      <c r="J189" s="51">
        <f>I189*1.04</f>
        <v>149938.70075814301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Normal="100" zoomScaleSheetLayoutView="100" workbookViewId="0">
      <selection activeCell="E151" sqref="E151"/>
    </sheetView>
  </sheetViews>
  <sheetFormatPr defaultColWidth="1.28515625" defaultRowHeight="11.25"/>
  <cols>
    <col min="1" max="1" width="5.42578125" style="85" customWidth="1"/>
    <col min="2" max="2" width="0.140625" style="71" hidden="1" customWidth="1"/>
    <col min="3" max="3" width="32.7109375" style="71" customWidth="1"/>
    <col min="4" max="4" width="5.7109375" style="71" customWidth="1"/>
    <col min="5" max="10" width="8" style="71" customWidth="1"/>
    <col min="11" max="255" width="9.140625" style="71" customWidth="1"/>
    <col min="256" max="16384" width="1.28515625" style="71"/>
  </cols>
  <sheetData>
    <row r="1" spans="1:10">
      <c r="A1" s="103" t="s">
        <v>0</v>
      </c>
      <c r="B1" s="103"/>
      <c r="C1" s="103"/>
      <c r="D1" s="14"/>
    </row>
    <row r="2" spans="1:10">
      <c r="A2" s="72" t="s">
        <v>2</v>
      </c>
      <c r="B2" s="14"/>
      <c r="C2" s="14"/>
      <c r="D2" s="14"/>
      <c r="G2" s="88" t="s">
        <v>81</v>
      </c>
      <c r="H2" s="89">
        <v>2.4299999999999999E-2</v>
      </c>
    </row>
    <row r="3" spans="1:10">
      <c r="A3" s="72" t="s">
        <v>3</v>
      </c>
      <c r="B3" s="14"/>
      <c r="C3" s="14"/>
      <c r="D3" s="14" t="s">
        <v>4</v>
      </c>
      <c r="G3" s="90" t="s">
        <v>82</v>
      </c>
      <c r="H3" s="91" t="s">
        <v>83</v>
      </c>
    </row>
    <row r="4" spans="1:10" ht="5.25" customHeight="1" thickBot="1">
      <c r="B4" s="19"/>
      <c r="C4" s="53"/>
      <c r="D4" s="22"/>
      <c r="E4" s="87"/>
      <c r="F4" s="87"/>
      <c r="G4" s="87"/>
      <c r="H4" s="54"/>
      <c r="I4" s="55"/>
      <c r="J4" s="55"/>
    </row>
    <row r="5" spans="1:10" ht="11.1" customHeight="1">
      <c r="A5" s="73"/>
      <c r="B5" s="56"/>
      <c r="C5" s="57"/>
      <c r="D5" s="58"/>
      <c r="E5" s="74" t="s">
        <v>6</v>
      </c>
      <c r="F5" s="75"/>
      <c r="G5" s="76"/>
      <c r="H5" s="76"/>
      <c r="I5" s="76"/>
      <c r="J5" s="77" t="s">
        <v>7</v>
      </c>
    </row>
    <row r="6" spans="1:10" ht="11.1" customHeight="1" thickBot="1">
      <c r="A6" s="78" t="s">
        <v>8</v>
      </c>
      <c r="B6" s="39"/>
      <c r="C6" s="47" t="s">
        <v>9</v>
      </c>
      <c r="D6" s="45" t="s">
        <v>10</v>
      </c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80" t="s">
        <v>16</v>
      </c>
    </row>
    <row r="7" spans="1:10" ht="15.75" customHeight="1">
      <c r="A7" s="81">
        <v>1</v>
      </c>
      <c r="B7" s="23"/>
      <c r="C7" s="93"/>
      <c r="D7" s="69" t="s">
        <v>17</v>
      </c>
      <c r="E7" s="96">
        <f>+'2012'!E7*1.0243</f>
        <v>19548.503148757256</v>
      </c>
      <c r="F7" s="96">
        <f>E7*1.04</f>
        <v>20330.443274707548</v>
      </c>
      <c r="G7" s="96">
        <f>F7*1.04</f>
        <v>21143.661005695849</v>
      </c>
      <c r="H7" s="96">
        <f>G7*1.04</f>
        <v>21989.407445923684</v>
      </c>
      <c r="I7" s="96">
        <f>H7*1.04</f>
        <v>22868.983743760633</v>
      </c>
      <c r="J7" s="96">
        <f>I7*1.04</f>
        <v>23783.743093511061</v>
      </c>
    </row>
    <row r="8" spans="1:10" ht="10.5" customHeight="1">
      <c r="A8" s="81"/>
      <c r="B8" s="87"/>
      <c r="C8" s="2"/>
      <c r="D8" s="29"/>
      <c r="E8" s="31"/>
      <c r="F8" s="31"/>
      <c r="G8" s="31"/>
      <c r="H8" s="31"/>
      <c r="I8" s="31"/>
      <c r="J8" s="31"/>
    </row>
    <row r="9" spans="1:10" ht="10.5" customHeight="1">
      <c r="A9" s="81">
        <v>2</v>
      </c>
      <c r="B9" s="87"/>
      <c r="C9" s="2"/>
      <c r="D9" s="29" t="s">
        <v>17</v>
      </c>
      <c r="E9" s="30">
        <f>+'2012'!E9*1.0243</f>
        <v>20064.446047111549</v>
      </c>
      <c r="F9" s="31">
        <f>E9*1.04</f>
        <v>20867.023888996013</v>
      </c>
      <c r="G9" s="31">
        <f>F9*1.04</f>
        <v>21701.704844555854</v>
      </c>
      <c r="H9" s="31">
        <f>G9*1.04</f>
        <v>22569.773038338088</v>
      </c>
      <c r="I9" s="31">
        <f>H9*1.04</f>
        <v>23472.563959871612</v>
      </c>
      <c r="J9" s="31">
        <f>I9*1.04</f>
        <v>24411.466518266476</v>
      </c>
    </row>
    <row r="10" spans="1:10" ht="10.5" customHeight="1">
      <c r="A10" s="81"/>
      <c r="B10" s="87"/>
      <c r="C10" s="2"/>
      <c r="D10" s="29"/>
      <c r="E10" s="31"/>
      <c r="F10" s="31"/>
      <c r="G10" s="31"/>
      <c r="H10" s="31"/>
      <c r="I10" s="31"/>
      <c r="J10" s="31"/>
    </row>
    <row r="11" spans="1:10" ht="10.5" customHeight="1">
      <c r="A11" s="81">
        <v>3</v>
      </c>
      <c r="B11" s="87"/>
      <c r="C11" s="2"/>
      <c r="D11" s="29" t="s">
        <v>17</v>
      </c>
      <c r="E11" s="30">
        <f>+'2012'!E11*1.0243</f>
        <v>20523.061956759815</v>
      </c>
      <c r="F11" s="31">
        <f>E11*1.04</f>
        <v>21343.984435030208</v>
      </c>
      <c r="G11" s="31">
        <f>F11*1.04</f>
        <v>22197.743812431418</v>
      </c>
      <c r="H11" s="31">
        <f>G11*1.04</f>
        <v>23085.653564928674</v>
      </c>
      <c r="I11" s="31">
        <f>H11*1.04</f>
        <v>24009.079707525823</v>
      </c>
      <c r="J11" s="31">
        <f>I11*1.04</f>
        <v>24969.442895826858</v>
      </c>
    </row>
    <row r="12" spans="1:10" ht="10.5" customHeight="1">
      <c r="A12" s="81"/>
      <c r="B12" s="87"/>
      <c r="C12" s="2"/>
      <c r="D12" s="29"/>
      <c r="E12" s="30"/>
      <c r="F12" s="31"/>
      <c r="G12" s="31"/>
      <c r="H12" s="31"/>
      <c r="I12" s="31"/>
      <c r="J12" s="31"/>
    </row>
    <row r="13" spans="1:10" ht="10.5" customHeight="1">
      <c r="A13" s="81">
        <v>4</v>
      </c>
      <c r="B13" s="87"/>
      <c r="C13" s="2"/>
      <c r="D13" s="29" t="s">
        <v>17</v>
      </c>
      <c r="E13" s="30">
        <f>+'2012'!E13*1.0243</f>
        <v>21039.004855114104</v>
      </c>
      <c r="F13" s="31">
        <f>E13*1.04</f>
        <v>21880.565049318669</v>
      </c>
      <c r="G13" s="31">
        <f>F13*1.04</f>
        <v>22755.787651291415</v>
      </c>
      <c r="H13" s="31">
        <f>G13*1.04</f>
        <v>23666.019157343071</v>
      </c>
      <c r="I13" s="31">
        <f>H13*1.04</f>
        <v>24612.659923636795</v>
      </c>
      <c r="J13" s="31">
        <f>I13*1.04</f>
        <v>25597.166320582266</v>
      </c>
    </row>
    <row r="14" spans="1:10" ht="10.5" customHeight="1">
      <c r="A14" s="81"/>
      <c r="B14" s="87"/>
      <c r="C14" s="2"/>
      <c r="D14" s="29"/>
      <c r="E14" s="30"/>
      <c r="F14" s="31"/>
      <c r="G14" s="31"/>
      <c r="H14" s="31"/>
      <c r="I14" s="31"/>
      <c r="J14" s="31"/>
    </row>
    <row r="15" spans="1:10" ht="10.5" customHeight="1">
      <c r="A15" s="81">
        <v>5</v>
      </c>
      <c r="B15" s="87"/>
      <c r="C15" s="2"/>
      <c r="D15" s="29" t="s">
        <v>17</v>
      </c>
      <c r="E15" s="30">
        <f>+'2012'!E15*1.0243</f>
        <v>21583.611247821427</v>
      </c>
      <c r="F15" s="31">
        <f>E15*1.04</f>
        <v>22446.955697734284</v>
      </c>
      <c r="G15" s="31">
        <f>F15*1.04</f>
        <v>23344.833925643656</v>
      </c>
      <c r="H15" s="31">
        <f>G15*1.04</f>
        <v>24278.627282669404</v>
      </c>
      <c r="I15" s="31">
        <f>H15*1.04</f>
        <v>25249.772373976182</v>
      </c>
      <c r="J15" s="31">
        <f>I15*1.04</f>
        <v>26259.763268935232</v>
      </c>
    </row>
    <row r="16" spans="1:10" ht="10.5" customHeight="1">
      <c r="A16" s="81"/>
      <c r="B16" s="87"/>
      <c r="C16" s="2"/>
      <c r="D16" s="29"/>
      <c r="E16" s="30"/>
      <c r="F16" s="31"/>
      <c r="G16" s="31"/>
      <c r="H16" s="31"/>
      <c r="I16" s="31"/>
      <c r="J16" s="31"/>
    </row>
    <row r="17" spans="1:10" ht="10.5" customHeight="1">
      <c r="A17" s="81">
        <v>6</v>
      </c>
      <c r="B17" s="87"/>
      <c r="C17" s="2"/>
      <c r="D17" s="29" t="s">
        <v>17</v>
      </c>
      <c r="E17" s="30">
        <f>+'2012'!E17*1.0243</f>
        <v>22128.217640528746</v>
      </c>
      <c r="F17" s="31">
        <f>E17*1.04</f>
        <v>23013.346346149898</v>
      </c>
      <c r="G17" s="31">
        <f>F17*1.04</f>
        <v>23933.880199995896</v>
      </c>
      <c r="H17" s="31">
        <f>G17*1.04</f>
        <v>24891.235407995733</v>
      </c>
      <c r="I17" s="31">
        <f>H17*1.04</f>
        <v>25886.884824315563</v>
      </c>
      <c r="J17" s="31">
        <f>I17*1.04</f>
        <v>26922.360217288187</v>
      </c>
    </row>
    <row r="18" spans="1:10" ht="10.5" customHeight="1">
      <c r="A18" s="81"/>
      <c r="B18" s="87"/>
      <c r="C18" s="2"/>
      <c r="D18" s="29"/>
      <c r="E18" s="30"/>
      <c r="F18" s="31"/>
      <c r="G18" s="31"/>
      <c r="H18" s="31"/>
      <c r="I18" s="31"/>
      <c r="J18" s="31"/>
    </row>
    <row r="19" spans="1:10" ht="10.5" customHeight="1">
      <c r="A19" s="81">
        <v>7</v>
      </c>
      <c r="B19" s="87"/>
      <c r="C19" s="2"/>
      <c r="D19" s="29" t="s">
        <v>17</v>
      </c>
      <c r="E19" s="30">
        <f>+'2012'!E19*1.0243</f>
        <v>22701.487527589063</v>
      </c>
      <c r="F19" s="31">
        <f>E19*1.04</f>
        <v>23609.547028692625</v>
      </c>
      <c r="G19" s="31">
        <f>F19*1.04</f>
        <v>24553.928909840331</v>
      </c>
      <c r="H19" s="31">
        <f>G19*1.04</f>
        <v>25536.086066233947</v>
      </c>
      <c r="I19" s="31">
        <f>H19*1.04</f>
        <v>26557.529508883305</v>
      </c>
      <c r="J19" s="31">
        <f>I19*1.04</f>
        <v>27619.830689238639</v>
      </c>
    </row>
    <row r="20" spans="1:10" ht="10.5" customHeight="1">
      <c r="A20" s="81"/>
      <c r="B20" s="87"/>
      <c r="C20" s="2"/>
      <c r="D20" s="29"/>
      <c r="E20" s="30"/>
      <c r="F20" s="31"/>
      <c r="G20" s="31"/>
      <c r="H20" s="31"/>
      <c r="I20" s="31"/>
      <c r="J20" s="31"/>
    </row>
    <row r="21" spans="1:10" ht="10.5" customHeight="1">
      <c r="A21" s="81">
        <v>8</v>
      </c>
      <c r="B21" s="87"/>
      <c r="C21" s="2"/>
      <c r="D21" s="29" t="s">
        <v>17</v>
      </c>
      <c r="E21" s="30">
        <f>+'2012'!E21*1.0243</f>
        <v>23274.757414649401</v>
      </c>
      <c r="F21" s="31">
        <f>E21*1.04</f>
        <v>24205.747711235377</v>
      </c>
      <c r="G21" s="31">
        <f>F21*1.04</f>
        <v>25173.977619684792</v>
      </c>
      <c r="H21" s="31">
        <f>G21*1.04</f>
        <v>26180.936724472183</v>
      </c>
      <c r="I21" s="31">
        <f>H21*1.04</f>
        <v>27228.174193451072</v>
      </c>
      <c r="J21" s="31">
        <f>I21*1.04</f>
        <v>28317.301161189116</v>
      </c>
    </row>
    <row r="22" spans="1:10" ht="10.5" customHeight="1">
      <c r="A22" s="81"/>
      <c r="B22" s="87"/>
      <c r="C22" s="2"/>
      <c r="D22" s="29"/>
      <c r="E22" s="30"/>
      <c r="F22" s="31"/>
      <c r="G22" s="31"/>
      <c r="H22" s="31"/>
      <c r="I22" s="31"/>
      <c r="J22" s="31"/>
    </row>
    <row r="23" spans="1:10" ht="10.5" customHeight="1">
      <c r="A23" s="81">
        <v>9</v>
      </c>
      <c r="B23" s="87"/>
      <c r="C23" s="2"/>
      <c r="D23" s="29" t="s">
        <v>17</v>
      </c>
      <c r="E23" s="30">
        <f>+'2012'!E23*1.0243</f>
        <v>23819.363807356716</v>
      </c>
      <c r="F23" s="31">
        <f>E23*1.04</f>
        <v>24772.138359650984</v>
      </c>
      <c r="G23" s="31">
        <f>F23*1.04</f>
        <v>25763.023894037025</v>
      </c>
      <c r="H23" s="31">
        <f>G23*1.04</f>
        <v>26793.544849798509</v>
      </c>
      <c r="I23" s="31">
        <f>H23*1.04</f>
        <v>27865.286643790449</v>
      </c>
      <c r="J23" s="31">
        <f>I23*1.04</f>
        <v>28979.898109542068</v>
      </c>
    </row>
    <row r="24" spans="1:10" ht="10.5" customHeight="1">
      <c r="A24" s="81"/>
      <c r="B24" s="87"/>
      <c r="C24" s="2"/>
      <c r="D24" s="29"/>
      <c r="E24" s="30"/>
      <c r="F24" s="31"/>
      <c r="G24" s="31"/>
      <c r="H24" s="31"/>
      <c r="I24" s="31"/>
      <c r="J24" s="31"/>
    </row>
    <row r="25" spans="1:10" ht="10.5" customHeight="1">
      <c r="A25" s="81">
        <v>10</v>
      </c>
      <c r="B25" s="87"/>
      <c r="C25" s="2"/>
      <c r="D25" s="29" t="s">
        <v>17</v>
      </c>
      <c r="E25" s="30">
        <f>+'2012'!E25*1.0243</f>
        <v>24449.960683123078</v>
      </c>
      <c r="F25" s="31">
        <f>E25*1.04</f>
        <v>25427.959110448002</v>
      </c>
      <c r="G25" s="31">
        <f>F25*1.04</f>
        <v>26445.077474865924</v>
      </c>
      <c r="H25" s="31">
        <f>G25*1.04</f>
        <v>27502.880573860562</v>
      </c>
      <c r="I25" s="31">
        <f>H25*1.04</f>
        <v>28602.995796814987</v>
      </c>
      <c r="J25" s="31">
        <f>I25*1.04</f>
        <v>29747.115628687588</v>
      </c>
    </row>
    <row r="26" spans="1:10" ht="10.5" customHeight="1">
      <c r="A26" s="81"/>
      <c r="B26" s="87"/>
      <c r="C26" s="2"/>
      <c r="D26" s="29"/>
      <c r="E26" s="30"/>
      <c r="F26" s="31"/>
      <c r="G26" s="31"/>
      <c r="H26" s="31"/>
      <c r="I26" s="31"/>
      <c r="J26" s="31"/>
    </row>
    <row r="27" spans="1:10" ht="10.5" customHeight="1">
      <c r="A27" s="81">
        <v>11</v>
      </c>
      <c r="B27" s="87"/>
      <c r="C27" s="2"/>
      <c r="D27" s="29" t="s">
        <v>17</v>
      </c>
      <c r="E27" s="30">
        <f>+'2012'!E27*1.0243</f>
        <v>25023.230570183408</v>
      </c>
      <c r="F27" s="31">
        <f>E27*1.04</f>
        <v>26024.159792990744</v>
      </c>
      <c r="G27" s="31">
        <f>F27*1.04</f>
        <v>27065.126184710374</v>
      </c>
      <c r="H27" s="31">
        <f>G27*1.04</f>
        <v>28147.731232098791</v>
      </c>
      <c r="I27" s="31">
        <f>H27*1.04</f>
        <v>29273.640481382743</v>
      </c>
      <c r="J27" s="31">
        <f>I27*1.04</f>
        <v>30444.586100638055</v>
      </c>
    </row>
    <row r="28" spans="1:10" ht="10.5" customHeight="1">
      <c r="A28" s="81"/>
      <c r="B28" s="87"/>
      <c r="C28" s="2"/>
      <c r="D28" s="29"/>
      <c r="E28" s="30"/>
      <c r="F28" s="31"/>
      <c r="G28" s="31"/>
      <c r="H28" s="31"/>
      <c r="I28" s="31"/>
      <c r="J28" s="31"/>
    </row>
    <row r="29" spans="1:10" ht="10.5" customHeight="1">
      <c r="A29" s="81">
        <v>12</v>
      </c>
      <c r="B29" s="87"/>
      <c r="C29" s="2"/>
      <c r="D29" s="29" t="s">
        <v>17</v>
      </c>
      <c r="E29" s="30">
        <f>+'2012'!E29*1.0243</f>
        <v>25653.827445949766</v>
      </c>
      <c r="F29" s="31">
        <f>E29*1.04</f>
        <v>26679.980543787759</v>
      </c>
      <c r="G29" s="31">
        <f>F29*1.04</f>
        <v>27747.179765539269</v>
      </c>
      <c r="H29" s="31">
        <f>G29*1.04</f>
        <v>28857.066956160841</v>
      </c>
      <c r="I29" s="31">
        <f>H29*1.04</f>
        <v>30011.349634407277</v>
      </c>
      <c r="J29" s="31">
        <f>I29*1.04</f>
        <v>31211.803619783568</v>
      </c>
    </row>
    <row r="30" spans="1:10" ht="10.5" customHeight="1">
      <c r="A30" s="81"/>
      <c r="B30" s="87"/>
      <c r="C30" s="2"/>
      <c r="D30" s="29"/>
      <c r="E30" s="30"/>
      <c r="F30" s="31"/>
      <c r="G30" s="31"/>
      <c r="H30" s="31"/>
      <c r="I30" s="31"/>
      <c r="J30" s="31"/>
    </row>
    <row r="31" spans="1:10" ht="10.5" customHeight="1">
      <c r="A31" s="81">
        <v>13</v>
      </c>
      <c r="B31" s="87"/>
      <c r="C31" s="2"/>
      <c r="D31" s="29" t="s">
        <v>17</v>
      </c>
      <c r="E31" s="30">
        <f>+'2012'!E31*1.0243</f>
        <v>26313.08781606915</v>
      </c>
      <c r="F31" s="31">
        <f>E31*1.04</f>
        <v>27365.611328711915</v>
      </c>
      <c r="G31" s="31">
        <f>F31*1.04</f>
        <v>28460.235781860392</v>
      </c>
      <c r="H31" s="31">
        <f>G31*1.04</f>
        <v>29598.645213134809</v>
      </c>
      <c r="I31" s="31">
        <f>H31*1.04</f>
        <v>30782.591021660202</v>
      </c>
      <c r="J31" s="31">
        <f>I31*1.04</f>
        <v>32013.894662526611</v>
      </c>
    </row>
    <row r="32" spans="1:10" ht="10.5" customHeight="1">
      <c r="A32" s="81"/>
      <c r="B32" s="87"/>
      <c r="C32" s="2"/>
      <c r="D32" s="29"/>
      <c r="E32" s="30"/>
      <c r="F32" s="31"/>
      <c r="G32" s="31"/>
      <c r="H32" s="31"/>
      <c r="I32" s="31"/>
      <c r="J32" s="31"/>
    </row>
    <row r="33" spans="1:10" ht="10.5" customHeight="1">
      <c r="A33" s="81">
        <v>14</v>
      </c>
      <c r="B33" s="87"/>
      <c r="C33" s="2"/>
      <c r="D33" s="29" t="s">
        <v>17</v>
      </c>
      <c r="E33" s="30">
        <f>+'2012'!E33*1.0243</f>
        <v>26972.348186188534</v>
      </c>
      <c r="F33" s="31">
        <f>E33*1.04</f>
        <v>28051.242113636075</v>
      </c>
      <c r="G33" s="31">
        <f>F33*1.04</f>
        <v>29173.291798181519</v>
      </c>
      <c r="H33" s="31">
        <f>G33*1.04</f>
        <v>30340.22347010878</v>
      </c>
      <c r="I33" s="31">
        <f>H33*1.04</f>
        <v>31553.832408913131</v>
      </c>
      <c r="J33" s="31">
        <f>I33*1.04</f>
        <v>32815.985705269661</v>
      </c>
    </row>
    <row r="34" spans="1:10" ht="10.5" customHeight="1">
      <c r="A34" s="82"/>
      <c r="B34" s="87"/>
      <c r="C34" s="2"/>
      <c r="D34" s="29"/>
      <c r="E34" s="30"/>
      <c r="F34" s="31"/>
      <c r="G34" s="31"/>
      <c r="H34" s="31"/>
      <c r="I34" s="31"/>
      <c r="J34" s="31"/>
    </row>
    <row r="35" spans="1:10" ht="10.5" customHeight="1">
      <c r="A35" s="81">
        <v>15</v>
      </c>
      <c r="B35" s="87"/>
      <c r="C35" s="2"/>
      <c r="D35" s="29" t="s">
        <v>17</v>
      </c>
      <c r="E35" s="30">
        <f>+'2012'!E35*1.0243</f>
        <v>27631.60855630791</v>
      </c>
      <c r="F35" s="31">
        <f>E35*1.04</f>
        <v>28736.872898560228</v>
      </c>
      <c r="G35" s="31">
        <f>F35*1.04</f>
        <v>29886.347814502638</v>
      </c>
      <c r="H35" s="31">
        <f>G35*1.04</f>
        <v>31081.801727082744</v>
      </c>
      <c r="I35" s="31">
        <f>H35*1.04</f>
        <v>32325.073796166056</v>
      </c>
      <c r="J35" s="31">
        <f>I35*1.04</f>
        <v>33618.076748012696</v>
      </c>
    </row>
    <row r="36" spans="1:10" ht="10.5" customHeight="1">
      <c r="A36" s="81"/>
      <c r="B36" s="87"/>
      <c r="C36" s="2"/>
      <c r="D36" s="29"/>
      <c r="E36" s="30"/>
      <c r="F36" s="31"/>
      <c r="G36" s="31"/>
      <c r="H36" s="31"/>
      <c r="I36" s="31"/>
      <c r="J36" s="31"/>
    </row>
    <row r="37" spans="1:10" ht="10.5" customHeight="1">
      <c r="A37" s="81">
        <v>16</v>
      </c>
      <c r="B37" s="87"/>
      <c r="C37" s="2"/>
      <c r="D37" s="29" t="s">
        <v>17</v>
      </c>
      <c r="E37" s="30">
        <f>+'2012'!E37*1.0243</f>
        <v>28348.195915133318</v>
      </c>
      <c r="F37" s="31">
        <f>E37*1.04</f>
        <v>29482.123751738651</v>
      </c>
      <c r="G37" s="31">
        <f>F37*1.04</f>
        <v>30661.408701808199</v>
      </c>
      <c r="H37" s="31">
        <f>G37*1.04</f>
        <v>31887.865049880529</v>
      </c>
      <c r="I37" s="31">
        <f>H37*1.04</f>
        <v>33163.379651875752</v>
      </c>
      <c r="J37" s="31">
        <f>I37*1.04</f>
        <v>34489.914837950782</v>
      </c>
    </row>
    <row r="38" spans="1:10" ht="10.5" customHeight="1">
      <c r="A38" s="81"/>
      <c r="B38" s="87"/>
      <c r="C38" s="2"/>
      <c r="D38" s="29"/>
      <c r="E38" s="31"/>
      <c r="F38" s="31"/>
      <c r="G38" s="31"/>
      <c r="H38" s="31"/>
      <c r="I38" s="31"/>
      <c r="J38" s="31"/>
    </row>
    <row r="39" spans="1:10" ht="10.5" customHeight="1">
      <c r="A39" s="81">
        <v>17</v>
      </c>
      <c r="B39" s="87"/>
      <c r="C39" s="2"/>
      <c r="D39" s="29" t="s">
        <v>17</v>
      </c>
      <c r="E39" s="30">
        <f>+'2012'!E39*1.0243</f>
        <v>29064.783273958736</v>
      </c>
      <c r="F39" s="31">
        <f>E39*1.04</f>
        <v>30227.374604917088</v>
      </c>
      <c r="G39" s="31">
        <f>F39*1.04</f>
        <v>31436.469589113771</v>
      </c>
      <c r="H39" s="31">
        <f>G39*1.04</f>
        <v>32693.928372678321</v>
      </c>
      <c r="I39" s="31">
        <f>H39*1.04</f>
        <v>34001.685507585455</v>
      </c>
      <c r="J39" s="31">
        <f>I39*1.04</f>
        <v>35361.752927888876</v>
      </c>
    </row>
    <row r="40" spans="1:10" ht="10.5" customHeight="1">
      <c r="A40" s="81"/>
      <c r="B40" s="87"/>
      <c r="C40" s="2"/>
      <c r="D40" s="29"/>
      <c r="E40" s="31"/>
      <c r="F40" s="31"/>
      <c r="G40" s="31"/>
      <c r="H40" s="31"/>
      <c r="I40" s="31"/>
      <c r="J40" s="31"/>
    </row>
    <row r="41" spans="1:10" ht="10.5" customHeight="1">
      <c r="A41" s="81">
        <v>18</v>
      </c>
      <c r="B41" s="87"/>
      <c r="C41" s="2"/>
      <c r="D41" s="29" t="s">
        <v>17</v>
      </c>
      <c r="E41" s="30">
        <f>+'2012'!E41*1.0243</f>
        <v>29752.707138431131</v>
      </c>
      <c r="F41" s="31">
        <f>E41*1.04</f>
        <v>30942.815423968379</v>
      </c>
      <c r="G41" s="31">
        <f>F41*1.04</f>
        <v>32180.528040927114</v>
      </c>
      <c r="H41" s="31">
        <f>G41*1.04</f>
        <v>33467.7491625642</v>
      </c>
      <c r="I41" s="31">
        <f>H41*1.04</f>
        <v>34806.459129066767</v>
      </c>
      <c r="J41" s="31">
        <f>I41*1.04</f>
        <v>36198.717494229437</v>
      </c>
    </row>
    <row r="42" spans="1:10" ht="10.5" customHeight="1">
      <c r="A42" s="82"/>
      <c r="B42" s="87"/>
      <c r="C42" s="2"/>
      <c r="D42" s="2"/>
      <c r="E42" s="31"/>
      <c r="F42" s="31"/>
      <c r="G42" s="31"/>
      <c r="H42" s="31"/>
      <c r="I42" s="31"/>
      <c r="J42" s="31"/>
    </row>
    <row r="43" spans="1:10" ht="10.5" customHeight="1">
      <c r="A43" s="81">
        <v>19</v>
      </c>
      <c r="B43" s="87"/>
      <c r="C43" s="2"/>
      <c r="D43" s="2" t="s">
        <v>17</v>
      </c>
      <c r="E43" s="30">
        <f>+'2012'!E43*1.0243</f>
        <v>30497.957991609557</v>
      </c>
      <c r="F43" s="31">
        <f>E43*1.04</f>
        <v>31717.87631127394</v>
      </c>
      <c r="G43" s="31">
        <f>F43*1.04</f>
        <v>32986.591363724896</v>
      </c>
      <c r="H43" s="31">
        <f>G43*1.04</f>
        <v>34306.055018273895</v>
      </c>
      <c r="I43" s="31">
        <f>H43*1.04</f>
        <v>35678.297219004853</v>
      </c>
      <c r="J43" s="31">
        <f>I43*1.04</f>
        <v>37105.429107765049</v>
      </c>
    </row>
    <row r="44" spans="1:10" ht="10.5" customHeight="1">
      <c r="A44" s="82"/>
      <c r="B44" s="87"/>
      <c r="C44" s="2"/>
      <c r="D44" s="2"/>
      <c r="E44" s="31"/>
      <c r="F44" s="31"/>
      <c r="G44" s="31"/>
      <c r="H44" s="31"/>
      <c r="I44" s="31"/>
      <c r="J44" s="31"/>
    </row>
    <row r="45" spans="1:10" ht="10.5" customHeight="1">
      <c r="A45" s="81">
        <v>20</v>
      </c>
      <c r="B45" s="87"/>
      <c r="C45" s="2"/>
      <c r="D45" s="2" t="s">
        <v>17</v>
      </c>
      <c r="E45" s="30">
        <f>+'2012'!E45*1.0243</f>
        <v>31271.872339140999</v>
      </c>
      <c r="F45" s="31">
        <f>E45*1.04</f>
        <v>32522.747232706639</v>
      </c>
      <c r="G45" s="31">
        <f>F45*1.04</f>
        <v>33823.657122014905</v>
      </c>
      <c r="H45" s="31">
        <f>G45*1.04</f>
        <v>35176.603406895505</v>
      </c>
      <c r="I45" s="31">
        <f>H45*1.04</f>
        <v>36583.667543171323</v>
      </c>
      <c r="J45" s="31">
        <f>I45*1.04</f>
        <v>38047.014244898179</v>
      </c>
    </row>
    <row r="46" spans="1:10" ht="10.5" customHeight="1">
      <c r="A46" s="82"/>
      <c r="B46" s="87"/>
      <c r="C46" s="2"/>
      <c r="D46" s="2"/>
      <c r="E46" s="31"/>
      <c r="F46" s="31"/>
      <c r="G46" s="31"/>
      <c r="H46" s="31"/>
      <c r="I46" s="31"/>
      <c r="J46" s="31"/>
    </row>
    <row r="47" spans="1:10" ht="10.5" customHeight="1">
      <c r="A47" s="81">
        <v>21</v>
      </c>
      <c r="B47" s="87"/>
      <c r="C47" s="2"/>
      <c r="D47" s="2" t="s">
        <v>17</v>
      </c>
      <c r="E47" s="30">
        <f>+'2012'!E47*1.0243</f>
        <v>32045.786686672436</v>
      </c>
      <c r="F47" s="31">
        <f>E47*1.04</f>
        <v>33327.618154139338</v>
      </c>
      <c r="G47" s="31">
        <f>F47*1.04</f>
        <v>34660.722880304915</v>
      </c>
      <c r="H47" s="31">
        <f>G47*1.04</f>
        <v>36047.151795517115</v>
      </c>
      <c r="I47" s="31">
        <f>H47*1.04</f>
        <v>37489.0378673378</v>
      </c>
      <c r="J47" s="31">
        <f>I47*1.04</f>
        <v>38988.599382031316</v>
      </c>
    </row>
    <row r="48" spans="1:10" ht="10.5" customHeight="1">
      <c r="A48" s="81"/>
      <c r="B48" s="87"/>
      <c r="C48" s="2"/>
      <c r="D48" s="2"/>
      <c r="E48" s="31"/>
      <c r="F48" s="31"/>
      <c r="G48" s="31"/>
      <c r="H48" s="31"/>
      <c r="I48" s="31"/>
      <c r="J48" s="31"/>
    </row>
    <row r="49" spans="1:10" ht="10.5" customHeight="1">
      <c r="A49" s="81">
        <v>22</v>
      </c>
      <c r="B49" s="87"/>
      <c r="C49" s="2"/>
      <c r="D49" s="2" t="s">
        <v>17</v>
      </c>
      <c r="E49" s="30">
        <f>+'2012'!E49*1.0243</f>
        <v>32877.028022909937</v>
      </c>
      <c r="F49" s="31">
        <f>E49*1.04</f>
        <v>34192.109143826339</v>
      </c>
      <c r="G49" s="31">
        <f>F49*1.04</f>
        <v>35559.793509579395</v>
      </c>
      <c r="H49" s="31">
        <f>G49*1.04</f>
        <v>36982.185249962575</v>
      </c>
      <c r="I49" s="31">
        <f>H49*1.04</f>
        <v>38461.47265996108</v>
      </c>
      <c r="J49" s="31">
        <f>I49*1.04</f>
        <v>39999.931566359526</v>
      </c>
    </row>
    <row r="50" spans="1:10" ht="10.5" customHeight="1">
      <c r="A50" s="82"/>
      <c r="B50" s="87"/>
      <c r="C50" s="2"/>
      <c r="D50" s="2"/>
      <c r="E50" s="31"/>
      <c r="F50" s="31"/>
      <c r="G50" s="31"/>
      <c r="H50" s="31"/>
      <c r="I50" s="31"/>
      <c r="J50" s="31"/>
    </row>
    <row r="51" spans="1:10" ht="10.5" customHeight="1">
      <c r="A51" s="81">
        <v>23</v>
      </c>
      <c r="B51" s="87"/>
      <c r="C51" s="2"/>
      <c r="D51" s="2" t="s">
        <v>17</v>
      </c>
      <c r="E51" s="30">
        <f>+'2012'!E51*1.0243</f>
        <v>33679.605864794386</v>
      </c>
      <c r="F51" s="31">
        <f>E51*1.04</f>
        <v>35026.790099386162</v>
      </c>
      <c r="G51" s="31">
        <f>F51*1.04</f>
        <v>36427.86170336161</v>
      </c>
      <c r="H51" s="31">
        <f>G51*1.04</f>
        <v>37884.976171496077</v>
      </c>
      <c r="I51" s="31">
        <f>H51*1.04</f>
        <v>39400.375218355919</v>
      </c>
      <c r="J51" s="31">
        <f>I51*1.04</f>
        <v>40976.39022709016</v>
      </c>
    </row>
    <row r="52" spans="1:10" ht="10.5" customHeight="1">
      <c r="A52" s="81"/>
      <c r="B52" s="87"/>
      <c r="C52" s="2"/>
      <c r="D52" s="2"/>
      <c r="E52" s="31"/>
      <c r="F52" s="31"/>
      <c r="G52" s="31"/>
      <c r="H52" s="31"/>
      <c r="I52" s="31"/>
      <c r="J52" s="31"/>
    </row>
    <row r="53" spans="1:10" ht="10.5" customHeight="1">
      <c r="A53" s="81">
        <v>24</v>
      </c>
      <c r="B53" s="87"/>
      <c r="C53" s="2"/>
      <c r="D53" s="2" t="s">
        <v>17</v>
      </c>
      <c r="E53" s="30">
        <f>+'2012'!E53*1.0243</f>
        <v>34539.510695384881</v>
      </c>
      <c r="F53" s="31">
        <f>E53*1.04</f>
        <v>35921.091123200276</v>
      </c>
      <c r="G53" s="31">
        <f>F53*1.04</f>
        <v>37357.934768128289</v>
      </c>
      <c r="H53" s="31">
        <f>G53*1.04</f>
        <v>38852.252158853422</v>
      </c>
      <c r="I53" s="31">
        <f>H53*1.04</f>
        <v>40406.342245207561</v>
      </c>
      <c r="J53" s="31">
        <f>I53*1.04</f>
        <v>42022.595935015866</v>
      </c>
    </row>
    <row r="54" spans="1:10" ht="10.5" customHeight="1">
      <c r="A54" s="82"/>
      <c r="B54" s="87"/>
      <c r="C54" s="2"/>
      <c r="D54" s="2"/>
      <c r="E54" s="31"/>
      <c r="F54" s="31"/>
      <c r="G54" s="31"/>
      <c r="H54" s="31"/>
      <c r="I54" s="31"/>
      <c r="J54" s="31"/>
    </row>
    <row r="55" spans="1:10" ht="10.5" customHeight="1">
      <c r="A55" s="81">
        <v>25</v>
      </c>
      <c r="B55" s="87"/>
      <c r="C55" s="2"/>
      <c r="D55" s="2" t="s">
        <v>17</v>
      </c>
      <c r="E55" s="30">
        <f>+'2012'!E55*1.0243</f>
        <v>35370.752031622353</v>
      </c>
      <c r="F55" s="31">
        <f>E55*1.04</f>
        <v>36785.582112887249</v>
      </c>
      <c r="G55" s="31">
        <f>F55*1.04</f>
        <v>38257.00539740274</v>
      </c>
      <c r="H55" s="31">
        <f>G55*1.04</f>
        <v>39787.285613298853</v>
      </c>
      <c r="I55" s="31">
        <f>H55*1.04</f>
        <v>41378.777037830805</v>
      </c>
      <c r="J55" s="31">
        <f>I55*1.04</f>
        <v>43033.92811934404</v>
      </c>
    </row>
    <row r="56" spans="1:10" ht="10.5" customHeight="1">
      <c r="A56" s="81"/>
      <c r="B56" s="87"/>
      <c r="C56" s="2"/>
      <c r="D56" s="2"/>
      <c r="E56" s="31"/>
      <c r="F56" s="31"/>
      <c r="G56" s="31"/>
      <c r="H56" s="31"/>
      <c r="I56" s="31"/>
      <c r="J56" s="31"/>
    </row>
    <row r="57" spans="1:10" ht="10.5" customHeight="1">
      <c r="A57" s="81">
        <v>26</v>
      </c>
      <c r="B57" s="87"/>
      <c r="C57" s="2"/>
      <c r="D57" s="2" t="s">
        <v>17</v>
      </c>
      <c r="E57" s="30">
        <f>+'2012'!E57*1.0243</f>
        <v>36259.32035656587</v>
      </c>
      <c r="F57" s="31">
        <f>E57*1.04</f>
        <v>37709.693170828505</v>
      </c>
      <c r="G57" s="31">
        <f>F57*1.04</f>
        <v>39218.080897661646</v>
      </c>
      <c r="H57" s="31">
        <f>G57*1.04</f>
        <v>40786.804133568112</v>
      </c>
      <c r="I57" s="31">
        <f>H57*1.04</f>
        <v>42418.276298910838</v>
      </c>
      <c r="J57" s="31">
        <f>I57*1.04</f>
        <v>44115.007350867272</v>
      </c>
    </row>
    <row r="58" spans="1:10" ht="10.5" customHeight="1">
      <c r="A58" s="82"/>
      <c r="B58" s="87"/>
      <c r="C58" s="2"/>
      <c r="D58" s="2"/>
      <c r="E58" s="31"/>
      <c r="F58" s="31"/>
      <c r="G58" s="31"/>
      <c r="H58" s="31"/>
      <c r="I58" s="31"/>
      <c r="J58" s="31"/>
    </row>
    <row r="59" spans="1:10" ht="10.5" customHeight="1">
      <c r="A59" s="81">
        <v>27</v>
      </c>
      <c r="B59" s="87"/>
      <c r="C59" s="2"/>
      <c r="D59" s="2" t="s">
        <v>17</v>
      </c>
      <c r="E59" s="30">
        <f>+'2012'!E59*1.0243</f>
        <v>37176.552175862402</v>
      </c>
      <c r="F59" s="31">
        <f>E59*1.04</f>
        <v>38663.614262896903</v>
      </c>
      <c r="G59" s="31">
        <f>F59*1.04</f>
        <v>40210.158833412781</v>
      </c>
      <c r="H59" s="31">
        <f>G59*1.04</f>
        <v>41818.565186749292</v>
      </c>
      <c r="I59" s="31">
        <f>H59*1.04</f>
        <v>43491.307794219269</v>
      </c>
      <c r="J59" s="31">
        <f>I59*1.04</f>
        <v>45230.960105988044</v>
      </c>
    </row>
    <row r="60" spans="1:10" ht="10.5" customHeight="1">
      <c r="A60" s="82"/>
      <c r="B60" s="87"/>
      <c r="C60" s="2"/>
      <c r="D60" s="2"/>
      <c r="E60" s="31"/>
      <c r="F60" s="31"/>
      <c r="G60" s="31"/>
      <c r="H60" s="31"/>
      <c r="I60" s="31"/>
      <c r="J60" s="31"/>
    </row>
    <row r="61" spans="1:10" ht="10.5" customHeight="1">
      <c r="A61" s="81">
        <v>28</v>
      </c>
      <c r="B61" s="87"/>
      <c r="C61" s="2"/>
      <c r="D61" s="2" t="s">
        <v>17</v>
      </c>
      <c r="E61" s="30">
        <f>+'2012'!E61*1.0243</f>
        <v>38122.447489511942</v>
      </c>
      <c r="F61" s="31">
        <f>E61*1.04</f>
        <v>39647.345389092421</v>
      </c>
      <c r="G61" s="31">
        <f>F61*1.04</f>
        <v>41233.239204656122</v>
      </c>
      <c r="H61" s="31">
        <f>G61*1.04</f>
        <v>42882.568772842365</v>
      </c>
      <c r="I61" s="31">
        <f>H61*1.04</f>
        <v>44597.871523756061</v>
      </c>
      <c r="J61" s="31">
        <f>I61*1.04</f>
        <v>46381.786384706305</v>
      </c>
    </row>
    <row r="62" spans="1:10" ht="10.5" customHeight="1" thickBot="1">
      <c r="A62" s="81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10.5" customHeight="1">
      <c r="A63" s="81">
        <v>29</v>
      </c>
      <c r="B63" s="26"/>
      <c r="C63" s="2"/>
      <c r="D63" s="2" t="s">
        <v>17</v>
      </c>
      <c r="E63" s="30">
        <f>+'2012'!E63*1.0243</f>
        <v>39068.342803161489</v>
      </c>
      <c r="F63" s="31">
        <f>E63*1.04</f>
        <v>40631.076515287954</v>
      </c>
      <c r="G63" s="31">
        <f>F63*1.04</f>
        <v>42256.319575899477</v>
      </c>
      <c r="H63" s="31">
        <f>G63*1.04</f>
        <v>43946.57235893546</v>
      </c>
      <c r="I63" s="31">
        <f>H63*1.04</f>
        <v>45704.435253292882</v>
      </c>
      <c r="J63" s="31">
        <f>I63*1.04</f>
        <v>47532.612663424603</v>
      </c>
    </row>
    <row r="64" spans="1:10" ht="10.5" customHeight="1">
      <c r="A64" s="82"/>
      <c r="B64" s="87"/>
      <c r="C64" s="2"/>
      <c r="D64" s="2"/>
      <c r="E64" s="31"/>
      <c r="F64" s="31"/>
      <c r="G64" s="31"/>
      <c r="H64" s="31"/>
      <c r="I64" s="31"/>
      <c r="J64" s="31"/>
    </row>
    <row r="65" spans="1:11" ht="10.5" customHeight="1">
      <c r="A65" s="81">
        <v>30</v>
      </c>
      <c r="B65" s="87"/>
      <c r="C65" s="2"/>
      <c r="D65" s="2" t="s">
        <v>17</v>
      </c>
      <c r="E65" s="30">
        <f>+'2012'!E65*1.0243</f>
        <v>40042.901611164059</v>
      </c>
      <c r="F65" s="31">
        <f>E65*1.04</f>
        <v>41644.617675610622</v>
      </c>
      <c r="G65" s="31">
        <f>F65*1.04</f>
        <v>43310.402382635046</v>
      </c>
      <c r="H65" s="31">
        <f>G65*1.04</f>
        <v>45042.818477940447</v>
      </c>
      <c r="I65" s="31">
        <f>H65*1.04</f>
        <v>46844.531217058066</v>
      </c>
      <c r="J65" s="31">
        <f>I65*1.04</f>
        <v>48718.31246574039</v>
      </c>
    </row>
    <row r="66" spans="1:11" ht="10.5" customHeight="1">
      <c r="A66" s="81"/>
      <c r="B66" s="87"/>
      <c r="C66" s="2"/>
      <c r="D66" s="2"/>
      <c r="E66" s="31"/>
      <c r="F66" s="31"/>
      <c r="G66" s="31"/>
      <c r="H66" s="31"/>
      <c r="I66" s="31"/>
      <c r="J66" s="31"/>
    </row>
    <row r="67" spans="1:11" ht="11.1" customHeight="1">
      <c r="A67" s="81">
        <v>31</v>
      </c>
      <c r="B67" s="87"/>
      <c r="C67" s="2"/>
      <c r="D67" s="2" t="s">
        <v>17</v>
      </c>
      <c r="E67" s="30">
        <f>+'2012'!E67*1.0243</f>
        <v>41046.12391351963</v>
      </c>
      <c r="F67" s="31">
        <f>E67*1.04</f>
        <v>42687.968870060417</v>
      </c>
      <c r="G67" s="31">
        <f>F67*1.04</f>
        <v>44395.487624862835</v>
      </c>
      <c r="H67" s="31">
        <f>G67*1.04</f>
        <v>46171.307129857349</v>
      </c>
      <c r="I67" s="31">
        <f>H67*1.04</f>
        <v>48018.159415051647</v>
      </c>
      <c r="J67" s="31">
        <f>I67*1.04</f>
        <v>49938.885791653716</v>
      </c>
      <c r="K67" s="87"/>
    </row>
    <row r="68" spans="1:11" ht="10.5" customHeight="1">
      <c r="A68" s="81"/>
      <c r="B68" s="87"/>
      <c r="C68" s="2"/>
      <c r="D68" s="2"/>
      <c r="E68" s="30"/>
      <c r="F68" s="31"/>
      <c r="G68" s="31"/>
      <c r="H68" s="31"/>
      <c r="I68" s="31"/>
      <c r="J68" s="31"/>
    </row>
    <row r="69" spans="1:11" ht="10.5" customHeight="1" thickBot="1">
      <c r="A69" s="84">
        <v>32</v>
      </c>
      <c r="B69" s="24"/>
      <c r="C69" s="6"/>
      <c r="D69" s="6" t="s">
        <v>17</v>
      </c>
      <c r="E69" s="51">
        <f>+'2012'!E69*1.0243</f>
        <v>42078.009710228209</v>
      </c>
      <c r="F69" s="32">
        <f>E69*1.04</f>
        <v>43761.130098637339</v>
      </c>
      <c r="G69" s="32">
        <f>F69*1.04</f>
        <v>45511.575302582831</v>
      </c>
      <c r="H69" s="32">
        <f>G69*1.04</f>
        <v>47332.038314686142</v>
      </c>
      <c r="I69" s="32">
        <f>H69*1.04</f>
        <v>49225.319847273589</v>
      </c>
      <c r="J69" s="32">
        <f>I69*1.04</f>
        <v>51194.332641164532</v>
      </c>
    </row>
    <row r="70" spans="1:11" ht="10.5" customHeight="1">
      <c r="A70" s="92"/>
      <c r="B70" s="26"/>
      <c r="C70" s="61"/>
      <c r="D70" s="61"/>
      <c r="E70" s="97"/>
      <c r="F70" s="97"/>
      <c r="G70" s="97"/>
      <c r="H70" s="97"/>
      <c r="I70" s="97"/>
      <c r="J70" s="97"/>
    </row>
    <row r="71" spans="1:11" ht="10.5" customHeight="1">
      <c r="A71" s="81">
        <v>33</v>
      </c>
      <c r="B71" s="87"/>
      <c r="C71" s="2"/>
      <c r="D71" s="2" t="s">
        <v>17</v>
      </c>
      <c r="E71" s="30">
        <f>+'2012'!E71*1.0243</f>
        <v>43138.559001289839</v>
      </c>
      <c r="F71" s="31">
        <f>E71*1.04</f>
        <v>44864.101361341432</v>
      </c>
      <c r="G71" s="31">
        <f>F71*1.04</f>
        <v>46658.665415795091</v>
      </c>
      <c r="H71" s="31">
        <f>G71*1.04</f>
        <v>48525.012032426894</v>
      </c>
      <c r="I71" s="31">
        <f>H71*1.04</f>
        <v>50466.012513723974</v>
      </c>
      <c r="J71" s="31">
        <f>I71*1.04</f>
        <v>52484.653014272932</v>
      </c>
    </row>
    <row r="72" spans="1:11" ht="10.5" customHeight="1">
      <c r="A72" s="82"/>
      <c r="B72" s="87"/>
      <c r="C72" s="2"/>
      <c r="D72" s="2"/>
      <c r="E72" s="31"/>
      <c r="F72" s="31"/>
      <c r="G72" s="31"/>
      <c r="H72" s="31"/>
      <c r="I72" s="31"/>
      <c r="J72" s="31"/>
    </row>
    <row r="73" spans="1:11" ht="10.5" customHeight="1">
      <c r="A73" s="81">
        <v>34</v>
      </c>
      <c r="B73" s="87"/>
      <c r="C73" s="2"/>
      <c r="D73" s="2" t="s">
        <v>17</v>
      </c>
      <c r="E73" s="30">
        <f>+'2012'!E73*1.0243</f>
        <v>44199.10829235144</v>
      </c>
      <c r="F73" s="31">
        <f>E73*1.04</f>
        <v>45967.072624045497</v>
      </c>
      <c r="G73" s="31">
        <f>F73*1.04</f>
        <v>47805.755529007321</v>
      </c>
      <c r="H73" s="31">
        <f>G73*1.04</f>
        <v>49717.985750167616</v>
      </c>
      <c r="I73" s="31">
        <f>H73*1.04</f>
        <v>51706.705180174322</v>
      </c>
      <c r="J73" s="31">
        <f>I73*1.04</f>
        <v>53774.973387381295</v>
      </c>
    </row>
    <row r="74" spans="1:11" ht="10.5" customHeight="1">
      <c r="A74" s="82"/>
      <c r="B74" s="87"/>
      <c r="C74" s="2"/>
      <c r="D74" s="2"/>
      <c r="E74" s="30"/>
      <c r="F74" s="31"/>
      <c r="G74" s="31"/>
      <c r="H74" s="31"/>
      <c r="I74" s="31"/>
      <c r="J74" s="31"/>
    </row>
    <row r="75" spans="1:11" ht="10.5" customHeight="1">
      <c r="A75" s="81">
        <v>35</v>
      </c>
      <c r="B75" s="87"/>
      <c r="C75" s="2"/>
      <c r="D75" s="2" t="s">
        <v>17</v>
      </c>
      <c r="E75" s="30">
        <f>+'2012'!E75*1.0243</f>
        <v>45288.321077766115</v>
      </c>
      <c r="F75" s="31">
        <f>E75*1.04</f>
        <v>47099.853920876762</v>
      </c>
      <c r="G75" s="31">
        <f>F75*1.04</f>
        <v>48983.848077711831</v>
      </c>
      <c r="H75" s="31">
        <f>G75*1.04</f>
        <v>50943.202000820304</v>
      </c>
      <c r="I75" s="31">
        <f>H75*1.04</f>
        <v>52980.930080853119</v>
      </c>
      <c r="J75" s="31">
        <f>I75*1.04</f>
        <v>55100.167284087249</v>
      </c>
    </row>
    <row r="76" spans="1:11" ht="10.5" customHeight="1">
      <c r="A76" s="81"/>
      <c r="B76" s="87"/>
      <c r="C76" s="2"/>
      <c r="D76" s="2"/>
      <c r="E76" s="30"/>
      <c r="F76" s="31"/>
      <c r="G76" s="31"/>
      <c r="H76" s="31"/>
      <c r="I76" s="31"/>
      <c r="J76" s="31"/>
    </row>
    <row r="77" spans="1:11" ht="10.5" customHeight="1">
      <c r="A77" s="81">
        <v>36</v>
      </c>
      <c r="B77" s="87"/>
      <c r="C77" s="2"/>
      <c r="D77" s="2" t="s">
        <v>17</v>
      </c>
      <c r="E77" s="30">
        <f>+'2012'!E77*1.0243</f>
        <v>46463.524346239748</v>
      </c>
      <c r="F77" s="31">
        <f>E77*1.04</f>
        <v>48322.065320089343</v>
      </c>
      <c r="G77" s="31">
        <f>F77*1.04</f>
        <v>50254.947932892916</v>
      </c>
      <c r="H77" s="31">
        <f>G77*1.04</f>
        <v>52265.145850208632</v>
      </c>
      <c r="I77" s="31">
        <f>H77*1.04</f>
        <v>54355.751684216979</v>
      </c>
      <c r="J77" s="31">
        <f>I77*1.04</f>
        <v>56529.981751585663</v>
      </c>
    </row>
    <row r="78" spans="1:11" ht="10.5" customHeight="1">
      <c r="A78" s="82"/>
      <c r="B78" s="87"/>
      <c r="C78" s="2"/>
      <c r="D78" s="2"/>
      <c r="E78" s="30"/>
      <c r="F78" s="31"/>
      <c r="G78" s="31"/>
      <c r="H78" s="31"/>
      <c r="I78" s="31"/>
      <c r="J78" s="31"/>
    </row>
    <row r="79" spans="1:11" ht="10.5" customHeight="1">
      <c r="A79" s="81">
        <v>37</v>
      </c>
      <c r="B79" s="87"/>
      <c r="C79" s="2"/>
      <c r="D79" s="2" t="s">
        <v>17</v>
      </c>
      <c r="E79" s="30">
        <f>+'2012'!E79*1.0243</f>
        <v>47581.400626007417</v>
      </c>
      <c r="F79" s="31">
        <f>E79*1.04</f>
        <v>49484.656651047713</v>
      </c>
      <c r="G79" s="31">
        <f>F79*1.04</f>
        <v>51464.042917089624</v>
      </c>
      <c r="H79" s="31">
        <f>G79*1.04</f>
        <v>53522.604633773211</v>
      </c>
      <c r="I79" s="31">
        <f>H79*1.04</f>
        <v>55663.508819124145</v>
      </c>
      <c r="J79" s="31">
        <f>I79*1.04</f>
        <v>57890.049171889113</v>
      </c>
    </row>
    <row r="80" spans="1:11" ht="10.5" customHeight="1">
      <c r="A80" s="82"/>
      <c r="B80" s="87"/>
      <c r="C80" s="2"/>
      <c r="D80" s="2"/>
      <c r="E80" s="30"/>
      <c r="F80" s="31"/>
      <c r="G80" s="31"/>
      <c r="H80" s="31"/>
      <c r="I80" s="31"/>
      <c r="J80" s="31"/>
    </row>
    <row r="81" spans="1:10" ht="10.5" customHeight="1">
      <c r="A81" s="81">
        <v>38</v>
      </c>
      <c r="B81" s="87"/>
      <c r="C81" s="2"/>
      <c r="D81" s="2" t="s">
        <v>17</v>
      </c>
      <c r="E81" s="30">
        <f>+'2012'!E81*1.0243</f>
        <v>48756.603894481072</v>
      </c>
      <c r="F81" s="31">
        <f>E81*1.04</f>
        <v>50706.868050260317</v>
      </c>
      <c r="G81" s="31">
        <f>F81*1.04</f>
        <v>52735.14277227073</v>
      </c>
      <c r="H81" s="31">
        <f>G81*1.04</f>
        <v>54844.548483161561</v>
      </c>
      <c r="I81" s="31">
        <f>H81*1.04</f>
        <v>57038.330422488027</v>
      </c>
      <c r="J81" s="31">
        <f>I81*1.04</f>
        <v>59319.863639387549</v>
      </c>
    </row>
    <row r="82" spans="1:10" ht="10.5" customHeight="1">
      <c r="A82" s="81"/>
      <c r="B82" s="87"/>
      <c r="C82" s="2"/>
      <c r="D82" s="2"/>
      <c r="E82" s="30"/>
      <c r="F82" s="31"/>
      <c r="G82" s="31"/>
      <c r="H82" s="31"/>
      <c r="I82" s="31"/>
      <c r="J82" s="31"/>
    </row>
    <row r="83" spans="1:10" ht="10.5" customHeight="1">
      <c r="A83" s="81">
        <v>39</v>
      </c>
      <c r="B83" s="87"/>
      <c r="C83" s="2"/>
      <c r="D83" s="2" t="s">
        <v>17</v>
      </c>
      <c r="E83" s="30">
        <f>+'2012'!E83*1.0243</f>
        <v>49989.134151660786</v>
      </c>
      <c r="F83" s="31">
        <f>E83*1.04</f>
        <v>51988.699517727218</v>
      </c>
      <c r="G83" s="31">
        <f>F83*1.04</f>
        <v>54068.247498436307</v>
      </c>
      <c r="H83" s="31">
        <f>G83*1.04</f>
        <v>56230.977398373761</v>
      </c>
      <c r="I83" s="31">
        <f>H83*1.04</f>
        <v>58480.216494308712</v>
      </c>
      <c r="J83" s="31">
        <f>I83*1.04</f>
        <v>60819.425154081066</v>
      </c>
    </row>
    <row r="84" spans="1:10" ht="10.5" customHeight="1">
      <c r="A84" s="82"/>
      <c r="B84" s="87"/>
      <c r="C84" s="2"/>
      <c r="D84" s="2"/>
      <c r="E84" s="30"/>
      <c r="F84" s="31"/>
      <c r="G84" s="31"/>
      <c r="H84" s="31"/>
      <c r="I84" s="31"/>
      <c r="J84" s="31"/>
    </row>
    <row r="85" spans="1:10" ht="10.5" customHeight="1">
      <c r="A85" s="81">
        <v>40</v>
      </c>
      <c r="B85" s="87"/>
      <c r="C85" s="2"/>
      <c r="D85" s="2" t="s">
        <v>17</v>
      </c>
      <c r="E85" s="30">
        <f>+'2012'!E85*1.0243</f>
        <v>51250.327903193509</v>
      </c>
      <c r="F85" s="31">
        <f>E85*1.04</f>
        <v>53300.341019321248</v>
      </c>
      <c r="G85" s="31">
        <f>F85*1.04</f>
        <v>55432.354660094097</v>
      </c>
      <c r="H85" s="31">
        <f>G85*1.04</f>
        <v>57649.648846497861</v>
      </c>
      <c r="I85" s="31">
        <f>H85*1.04</f>
        <v>59955.63480035778</v>
      </c>
      <c r="J85" s="31">
        <f>I85*1.04</f>
        <v>62353.860192372093</v>
      </c>
    </row>
    <row r="86" spans="1:10" ht="10.5" customHeight="1">
      <c r="A86" s="81"/>
      <c r="B86" s="87"/>
      <c r="C86" s="2"/>
      <c r="D86" s="2"/>
      <c r="E86" s="30"/>
      <c r="F86" s="31"/>
      <c r="G86" s="31"/>
      <c r="H86" s="31"/>
      <c r="I86" s="31"/>
      <c r="J86" s="31"/>
    </row>
    <row r="87" spans="1:10" ht="10.5" customHeight="1">
      <c r="A87" s="81">
        <v>41</v>
      </c>
      <c r="B87" s="87"/>
      <c r="C87" s="4"/>
      <c r="D87" s="2" t="s">
        <v>17</v>
      </c>
      <c r="E87" s="30">
        <f>+'2012'!E87*1.0243</f>
        <v>52540.185149079254</v>
      </c>
      <c r="F87" s="31">
        <f>E87*1.04</f>
        <v>54641.792555042426</v>
      </c>
      <c r="G87" s="31">
        <f>F87*1.04</f>
        <v>56827.464257244123</v>
      </c>
      <c r="H87" s="31">
        <f>G87*1.04</f>
        <v>59100.56282753389</v>
      </c>
      <c r="I87" s="31">
        <f>H87*1.04</f>
        <v>61464.585340635247</v>
      </c>
      <c r="J87" s="31">
        <f>I87*1.04</f>
        <v>63923.16875426066</v>
      </c>
    </row>
    <row r="88" spans="1:10" ht="10.5" customHeight="1">
      <c r="A88" s="81"/>
      <c r="B88" s="87"/>
      <c r="C88" s="2"/>
      <c r="D88" s="2"/>
      <c r="E88" s="30"/>
      <c r="F88" s="31"/>
      <c r="G88" s="31"/>
      <c r="H88" s="31"/>
      <c r="I88" s="31"/>
      <c r="J88" s="31"/>
    </row>
    <row r="89" spans="1:10" ht="10.5" customHeight="1">
      <c r="A89" s="81">
        <v>42</v>
      </c>
      <c r="B89" s="87"/>
      <c r="C89" s="2"/>
      <c r="D89" s="2" t="s">
        <v>17</v>
      </c>
      <c r="E89" s="30">
        <f>+'2012'!E89*1.0243</f>
        <v>53858.705889318</v>
      </c>
      <c r="F89" s="31">
        <f>E89*1.04</f>
        <v>56013.054124890725</v>
      </c>
      <c r="G89" s="31">
        <f>F89*1.04</f>
        <v>58253.576289886354</v>
      </c>
      <c r="H89" s="31">
        <f>G89*1.04</f>
        <v>60583.71934148181</v>
      </c>
      <c r="I89" s="31">
        <f>H89*1.04</f>
        <v>63007.068115141083</v>
      </c>
      <c r="J89" s="31">
        <f>I89*1.04</f>
        <v>65527.35083974673</v>
      </c>
    </row>
    <row r="90" spans="1:10" ht="10.5" customHeight="1">
      <c r="A90" s="81"/>
      <c r="B90" s="87"/>
      <c r="C90" s="2"/>
      <c r="D90" s="2"/>
      <c r="E90" s="30"/>
      <c r="F90" s="31"/>
      <c r="G90" s="31"/>
      <c r="H90" s="31"/>
      <c r="I90" s="31"/>
      <c r="J90" s="31"/>
    </row>
    <row r="91" spans="1:10" ht="10.5" customHeight="1">
      <c r="A91" s="81">
        <v>43</v>
      </c>
      <c r="B91" s="87"/>
      <c r="C91" s="1" t="s">
        <v>18</v>
      </c>
      <c r="D91" s="2" t="s">
        <v>17</v>
      </c>
      <c r="E91" s="30">
        <f>+'2012'!E91*1.0243</f>
        <v>55205.890123909798</v>
      </c>
      <c r="F91" s="31">
        <f>E91*1.04</f>
        <v>57414.125728866195</v>
      </c>
      <c r="G91" s="31">
        <f>F91*1.04</f>
        <v>59710.690758020843</v>
      </c>
      <c r="H91" s="31">
        <f>G91*1.04</f>
        <v>62099.118388341682</v>
      </c>
      <c r="I91" s="31">
        <f>H91*1.04</f>
        <v>64583.083123875353</v>
      </c>
      <c r="J91" s="31">
        <f>I91*1.04</f>
        <v>67166.40644883037</v>
      </c>
    </row>
    <row r="92" spans="1:10" ht="10.5" customHeight="1">
      <c r="A92" s="82"/>
      <c r="B92" s="87"/>
      <c r="C92" s="2"/>
      <c r="D92" s="2"/>
      <c r="E92" s="31"/>
      <c r="F92" s="31"/>
      <c r="G92" s="31"/>
      <c r="H92" s="31"/>
      <c r="I92" s="31"/>
      <c r="J92" s="31"/>
    </row>
    <row r="93" spans="1:10" ht="10.5" customHeight="1">
      <c r="A93" s="81">
        <v>44</v>
      </c>
      <c r="B93" s="87"/>
      <c r="C93" s="2"/>
      <c r="D93" s="2" t="s">
        <v>17</v>
      </c>
      <c r="E93" s="30">
        <f>+'2012'!E93*1.0243</f>
        <v>56581.737852854574</v>
      </c>
      <c r="F93" s="31">
        <f>E93*1.04</f>
        <v>58845.007366968763</v>
      </c>
      <c r="G93" s="31">
        <f>F93*1.04</f>
        <v>61198.807661647515</v>
      </c>
      <c r="H93" s="31">
        <f>G93*1.04</f>
        <v>63646.759968113416</v>
      </c>
      <c r="I93" s="31">
        <f>H93*1.04</f>
        <v>66192.630366837955</v>
      </c>
      <c r="J93" s="31">
        <f>I93*1.04</f>
        <v>68840.335581511477</v>
      </c>
    </row>
    <row r="94" spans="1:10" ht="10.5" customHeight="1">
      <c r="A94" s="82"/>
      <c r="B94" s="87"/>
      <c r="C94" s="2"/>
      <c r="D94" s="2"/>
      <c r="E94" s="31"/>
      <c r="F94" s="31"/>
      <c r="G94" s="31"/>
      <c r="H94" s="31"/>
      <c r="I94" s="31"/>
      <c r="J94" s="31"/>
    </row>
    <row r="95" spans="1:10" ht="10.5" customHeight="1">
      <c r="A95" s="81">
        <v>45</v>
      </c>
      <c r="B95" s="87"/>
      <c r="C95" s="2" t="s">
        <v>19</v>
      </c>
      <c r="D95" s="2" t="s">
        <v>17</v>
      </c>
      <c r="E95" s="30">
        <f>+'2012'!E95*1.0243</f>
        <v>57986.249076152388</v>
      </c>
      <c r="F95" s="31">
        <f>E95*1.04</f>
        <v>60305.699039198487</v>
      </c>
      <c r="G95" s="31">
        <f>F95*1.04</f>
        <v>62717.927000766431</v>
      </c>
      <c r="H95" s="31">
        <f>G95*1.04</f>
        <v>65226.644080797094</v>
      </c>
      <c r="I95" s="31">
        <f>H95*1.04</f>
        <v>67835.709844028985</v>
      </c>
      <c r="J95" s="31">
        <f>I95*1.04</f>
        <v>70549.138237790146</v>
      </c>
    </row>
    <row r="96" spans="1:10" ht="10.5" customHeight="1">
      <c r="A96" s="81"/>
      <c r="B96" s="87"/>
      <c r="C96" s="2"/>
      <c r="D96" s="2"/>
      <c r="E96" s="31"/>
      <c r="F96" s="31"/>
      <c r="G96" s="31"/>
      <c r="H96" s="31"/>
      <c r="I96" s="31"/>
      <c r="J96" s="31"/>
    </row>
    <row r="97" spans="1:10" ht="10.5" customHeight="1">
      <c r="A97" s="81">
        <v>46</v>
      </c>
      <c r="B97" s="87"/>
      <c r="C97" s="1" t="s">
        <v>20</v>
      </c>
      <c r="D97" s="2" t="s">
        <v>17</v>
      </c>
      <c r="E97" s="30">
        <f>+'2012'!E97*1.0243</f>
        <v>59419.423793803202</v>
      </c>
      <c r="F97" s="31">
        <f>E97*1.04</f>
        <v>61796.200745555332</v>
      </c>
      <c r="G97" s="31">
        <f>F97*1.04</f>
        <v>64268.048775377545</v>
      </c>
      <c r="H97" s="31">
        <f>G97*1.04</f>
        <v>66838.770726392642</v>
      </c>
      <c r="I97" s="31">
        <f>H97*1.04</f>
        <v>69512.321555448347</v>
      </c>
      <c r="J97" s="31">
        <f>I97*1.04</f>
        <v>72292.81441766629</v>
      </c>
    </row>
    <row r="98" spans="1:10" ht="10.5" customHeight="1">
      <c r="A98" s="81"/>
      <c r="B98" s="87"/>
      <c r="C98" s="2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81"/>
      <c r="B99" s="87"/>
      <c r="C99" s="2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81"/>
      <c r="B100" s="87"/>
      <c r="C100" s="2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81"/>
      <c r="B101" s="87"/>
      <c r="C101" s="2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81">
        <v>47</v>
      </c>
      <c r="B102" s="87"/>
      <c r="C102" s="2" t="s">
        <v>23</v>
      </c>
      <c r="D102" s="2" t="s">
        <v>17</v>
      </c>
      <c r="E102" s="30">
        <f>+'2012'!E102*1.0243</f>
        <v>60967.252488866106</v>
      </c>
      <c r="F102" s="31">
        <f>E102*1.04</f>
        <v>63405.942588420752</v>
      </c>
      <c r="G102" s="31">
        <f>F102*1.04</f>
        <v>65942.180291957586</v>
      </c>
      <c r="H102" s="31">
        <f>G102*1.04</f>
        <v>68579.867503635891</v>
      </c>
      <c r="I102" s="31">
        <f>H102*1.04</f>
        <v>71323.06220378133</v>
      </c>
      <c r="J102" s="31">
        <f>I102*1.04</f>
        <v>74175.984691932579</v>
      </c>
    </row>
    <row r="103" spans="1:10" ht="10.5" customHeight="1">
      <c r="A103" s="82"/>
      <c r="B103" s="87"/>
      <c r="C103" s="2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81">
        <v>48</v>
      </c>
      <c r="B104" s="87"/>
      <c r="C104" s="4"/>
      <c r="D104" s="2" t="s">
        <v>17</v>
      </c>
      <c r="E104" s="30">
        <f>+'2012'!E104*1.0243</f>
        <v>62457.754195222944</v>
      </c>
      <c r="F104" s="31">
        <f>E104*1.04</f>
        <v>64956.064363031866</v>
      </c>
      <c r="G104" s="31">
        <f>F104*1.04</f>
        <v>67554.306937553149</v>
      </c>
      <c r="H104" s="31">
        <f>G104*1.04</f>
        <v>70256.479215055282</v>
      </c>
      <c r="I104" s="31">
        <f>H104*1.04</f>
        <v>73066.738383657503</v>
      </c>
      <c r="J104" s="31">
        <f>I104*1.04</f>
        <v>75989.407919003803</v>
      </c>
    </row>
    <row r="105" spans="1:10" ht="10.5" customHeight="1">
      <c r="A105" s="81"/>
      <c r="B105" s="87"/>
      <c r="C105" s="2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81">
        <v>49</v>
      </c>
      <c r="B106" s="87"/>
      <c r="C106" s="5" t="s">
        <v>27</v>
      </c>
      <c r="D106" s="2" t="s">
        <v>17</v>
      </c>
      <c r="E106" s="30">
        <f>+'2012'!E106*1.0243</f>
        <v>64034.246384638856</v>
      </c>
      <c r="F106" s="31">
        <f>E106*1.04</f>
        <v>66595.616240024407</v>
      </c>
      <c r="G106" s="31">
        <f>F106*1.04</f>
        <v>69259.440889625388</v>
      </c>
      <c r="H106" s="31">
        <f>G106*1.04</f>
        <v>72029.818525210401</v>
      </c>
      <c r="I106" s="31">
        <f>H106*1.04</f>
        <v>74911.011266218818</v>
      </c>
      <c r="J106" s="31">
        <f>I106*1.04</f>
        <v>77907.451716867581</v>
      </c>
    </row>
    <row r="107" spans="1:10" ht="10.5" customHeight="1">
      <c r="A107" s="81"/>
      <c r="B107" s="87"/>
      <c r="C107" s="1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81"/>
      <c r="B108" s="87"/>
      <c r="C108" s="1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81"/>
      <c r="B109" s="87"/>
      <c r="C109" s="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81">
        <v>50</v>
      </c>
      <c r="B110" s="87"/>
      <c r="C110" s="2" t="s">
        <v>33</v>
      </c>
      <c r="D110" s="2" t="s">
        <v>17</v>
      </c>
      <c r="E110" s="30">
        <f>+'2012'!E110*1.0243</f>
        <v>65610.738574054791</v>
      </c>
      <c r="F110" s="31">
        <f>E110*1.04</f>
        <v>68235.16811701699</v>
      </c>
      <c r="G110" s="31">
        <f>F110*1.04</f>
        <v>70964.574841697671</v>
      </c>
      <c r="H110" s="31">
        <f>G110*1.04</f>
        <v>73803.157835365579</v>
      </c>
      <c r="I110" s="31">
        <f>H110*1.04</f>
        <v>76755.284148780207</v>
      </c>
      <c r="J110" s="31">
        <f>I110*1.04</f>
        <v>79825.495514731418</v>
      </c>
    </row>
    <row r="111" spans="1:10" ht="10.5" customHeight="1">
      <c r="A111" s="81"/>
      <c r="B111" s="87"/>
      <c r="C111" s="2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81"/>
      <c r="B112" s="87"/>
      <c r="C112" s="2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81"/>
      <c r="B113" s="87"/>
      <c r="C113" s="2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81"/>
      <c r="B114" s="87"/>
      <c r="C114" s="2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81"/>
      <c r="B115" s="87"/>
      <c r="C115" s="2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81">
        <v>51</v>
      </c>
      <c r="B116" s="86"/>
      <c r="C116" s="1" t="s">
        <v>34</v>
      </c>
      <c r="D116" s="2" t="s">
        <v>17</v>
      </c>
      <c r="E116" s="30">
        <f>+'2012'!E116*1.0243</f>
        <v>67244.557752176726</v>
      </c>
      <c r="F116" s="31">
        <f>E116*1.04</f>
        <v>69934.3400622638</v>
      </c>
      <c r="G116" s="31">
        <f>F116*1.04</f>
        <v>72731.713664754352</v>
      </c>
      <c r="H116" s="31">
        <f>G116*1.04</f>
        <v>75640.982211344526</v>
      </c>
      <c r="I116" s="31">
        <f>H116*1.04</f>
        <v>78666.621499798304</v>
      </c>
      <c r="J116" s="31">
        <f>I116*1.04</f>
        <v>81813.286359790232</v>
      </c>
    </row>
    <row r="117" spans="1:10" ht="10.5" customHeight="1">
      <c r="A117" s="81"/>
      <c r="B117" s="86"/>
      <c r="C117" s="1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81"/>
      <c r="B118" s="86"/>
      <c r="C118" s="1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81">
        <v>52</v>
      </c>
      <c r="B119" s="87"/>
      <c r="C119" s="94" t="s">
        <v>74</v>
      </c>
      <c r="D119" s="2" t="s">
        <v>17</v>
      </c>
      <c r="E119" s="30">
        <f>+'2012'!E119*1.0243</f>
        <v>68964.367413357701</v>
      </c>
      <c r="F119" s="31">
        <f>E119*1.04</f>
        <v>71722.942109892014</v>
      </c>
      <c r="G119" s="31">
        <f>F119*1.04</f>
        <v>74591.859794287695</v>
      </c>
      <c r="H119" s="31">
        <f>G119*1.04</f>
        <v>77575.534186059202</v>
      </c>
      <c r="I119" s="31">
        <f>H119*1.04</f>
        <v>80678.555553501574</v>
      </c>
      <c r="J119" s="31">
        <f>I119*1.04</f>
        <v>83905.697775641645</v>
      </c>
    </row>
    <row r="120" spans="1:10" ht="10.5" customHeight="1">
      <c r="A120" s="81"/>
      <c r="B120" s="87"/>
      <c r="C120" s="94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81"/>
      <c r="B121" s="87"/>
      <c r="C121" s="2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81"/>
      <c r="B122" s="87"/>
      <c r="C122" s="94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81"/>
      <c r="B123" s="87"/>
      <c r="C123" s="95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81">
        <v>53</v>
      </c>
      <c r="B124" s="86"/>
      <c r="C124" s="12" t="s">
        <v>40</v>
      </c>
      <c r="D124" s="2" t="s">
        <v>17</v>
      </c>
      <c r="E124" s="30">
        <f>+'2012'!E124*1.0243</f>
        <v>70684.177074538689</v>
      </c>
      <c r="F124" s="31">
        <f>E124*1.04</f>
        <v>73511.544157520242</v>
      </c>
      <c r="G124" s="31">
        <f>F124*1.04</f>
        <v>76452.005923821052</v>
      </c>
      <c r="H124" s="31">
        <f>G124*1.04</f>
        <v>79510.086160773892</v>
      </c>
      <c r="I124" s="31">
        <f>H124*1.04</f>
        <v>82690.489607204843</v>
      </c>
      <c r="J124" s="31">
        <f>I124*1.04</f>
        <v>85998.109191493044</v>
      </c>
    </row>
    <row r="125" spans="1:10" ht="10.5" customHeight="1">
      <c r="A125" s="81"/>
      <c r="B125" s="87"/>
      <c r="C125" s="2"/>
      <c r="D125" s="2"/>
      <c r="E125" s="31"/>
      <c r="F125" s="31"/>
      <c r="G125" s="31"/>
      <c r="H125" s="31"/>
      <c r="I125" s="31"/>
      <c r="J125" s="31"/>
    </row>
    <row r="126" spans="1:10" ht="11.25" customHeight="1">
      <c r="A126" s="81">
        <v>54</v>
      </c>
      <c r="B126" s="87"/>
      <c r="C126" s="2" t="s">
        <v>41</v>
      </c>
      <c r="D126" s="2" t="s">
        <v>17</v>
      </c>
      <c r="E126" s="30">
        <f>+'2012'!E126*1.0243</f>
        <v>72432.650230072715</v>
      </c>
      <c r="F126" s="31">
        <f t="shared" ref="F126:J128" si="0">E126*1.04</f>
        <v>75329.95623927562</v>
      </c>
      <c r="G126" s="31">
        <f t="shared" si="0"/>
        <v>78343.154488846645</v>
      </c>
      <c r="H126" s="31">
        <f t="shared" si="0"/>
        <v>81476.88066840051</v>
      </c>
      <c r="I126" s="31">
        <f t="shared" si="0"/>
        <v>84735.955895136532</v>
      </c>
      <c r="J126" s="31">
        <f t="shared" si="0"/>
        <v>88125.39413094199</v>
      </c>
    </row>
    <row r="127" spans="1:10" ht="11.25" customHeight="1">
      <c r="A127" s="81"/>
      <c r="B127" s="87"/>
      <c r="C127" s="2"/>
      <c r="D127" s="2"/>
      <c r="E127" s="30"/>
      <c r="F127" s="31"/>
      <c r="G127" s="31"/>
      <c r="H127" s="31"/>
      <c r="I127" s="31"/>
      <c r="J127" s="31"/>
    </row>
    <row r="128" spans="1:10" ht="10.5" customHeight="1">
      <c r="A128" s="81">
        <v>55</v>
      </c>
      <c r="B128" s="87"/>
      <c r="C128" s="2" t="s">
        <v>42</v>
      </c>
      <c r="D128" s="2" t="s">
        <v>17</v>
      </c>
      <c r="E128" s="30">
        <f>+'2012'!E128*1.0243</f>
        <v>74238.450374312728</v>
      </c>
      <c r="F128" s="31">
        <f t="shared" si="0"/>
        <v>77207.988389285238</v>
      </c>
      <c r="G128" s="31">
        <f t="shared" si="0"/>
        <v>80296.30792485665</v>
      </c>
      <c r="H128" s="31">
        <f t="shared" si="0"/>
        <v>83508.160241850914</v>
      </c>
      <c r="I128" s="31">
        <f t="shared" si="0"/>
        <v>86848.48665152496</v>
      </c>
      <c r="J128" s="31">
        <f t="shared" si="0"/>
        <v>90322.426117585957</v>
      </c>
    </row>
    <row r="129" spans="1:11" ht="10.5" customHeight="1">
      <c r="A129" s="81"/>
      <c r="B129" s="87"/>
      <c r="C129" s="2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 thickBot="1">
      <c r="A130" s="84"/>
      <c r="B130" s="24"/>
      <c r="C130" s="6" t="s">
        <v>44</v>
      </c>
      <c r="D130" s="6"/>
      <c r="E130" s="32"/>
      <c r="F130" s="32"/>
      <c r="G130" s="32"/>
      <c r="H130" s="32"/>
      <c r="I130" s="32"/>
      <c r="J130" s="32"/>
    </row>
    <row r="131" spans="1:11" ht="10.5" customHeight="1">
      <c r="A131" s="81"/>
      <c r="B131" s="87"/>
      <c r="C131" s="2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81">
        <v>56</v>
      </c>
      <c r="B132" s="86"/>
      <c r="C132" s="2" t="s">
        <v>86</v>
      </c>
      <c r="D132" s="2" t="s">
        <v>17</v>
      </c>
      <c r="E132" s="30">
        <f>+'2012'!E132*1.0243</f>
        <v>76130.241001611837</v>
      </c>
      <c r="F132" s="31">
        <f>E132*1.04</f>
        <v>79175.450641676318</v>
      </c>
      <c r="G132" s="31">
        <f>F132*1.04</f>
        <v>82342.468667343375</v>
      </c>
      <c r="H132" s="31">
        <f>G132*1.04</f>
        <v>85636.167414037118</v>
      </c>
      <c r="I132" s="31">
        <f>H132*1.04</f>
        <v>89061.614110598603</v>
      </c>
      <c r="J132" s="31">
        <f>I132*1.04</f>
        <v>92624.078675022552</v>
      </c>
    </row>
    <row r="133" spans="1:11" ht="10.5" customHeight="1">
      <c r="A133" s="81"/>
      <c r="B133" s="86"/>
      <c r="C133" s="4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81">
        <v>57</v>
      </c>
      <c r="B134" s="86"/>
      <c r="C134" s="1" t="s">
        <v>90</v>
      </c>
      <c r="D134" s="2" t="s">
        <v>17</v>
      </c>
      <c r="E134" s="30">
        <f>+'2012'!E134*1.0243</f>
        <v>78022.031628910903</v>
      </c>
      <c r="F134" s="31">
        <f>E134*1.04</f>
        <v>81142.91289406734</v>
      </c>
      <c r="G134" s="31">
        <f>F134*1.04</f>
        <v>84388.629409830042</v>
      </c>
      <c r="H134" s="31">
        <f>G134*1.04</f>
        <v>87764.174586223249</v>
      </c>
      <c r="I134" s="31">
        <f>H134*1.04</f>
        <v>91274.741569672187</v>
      </c>
      <c r="J134" s="31">
        <f>I134*1.04</f>
        <v>94925.731232459075</v>
      </c>
      <c r="K134" s="87"/>
    </row>
    <row r="135" spans="1:11" ht="10.5" customHeight="1">
      <c r="A135" s="81"/>
      <c r="B135" s="86"/>
      <c r="C135" s="1"/>
      <c r="D135" s="2"/>
      <c r="E135" s="31"/>
      <c r="F135" s="31"/>
      <c r="G135" s="31"/>
      <c r="H135" s="31"/>
      <c r="I135" s="31"/>
      <c r="J135" s="31"/>
      <c r="K135" s="87"/>
    </row>
    <row r="136" spans="1:11" ht="10.5" customHeight="1">
      <c r="A136" s="81">
        <v>58</v>
      </c>
      <c r="B136" s="87"/>
      <c r="C136" s="4"/>
      <c r="D136" s="2" t="s">
        <v>17</v>
      </c>
      <c r="E136" s="30">
        <f>+'2012'!E136*1.0243</f>
        <v>79971.149244916043</v>
      </c>
      <c r="F136" s="31">
        <f t="shared" ref="F136:J138" si="1">E136*1.04</f>
        <v>83169.99521471269</v>
      </c>
      <c r="G136" s="31">
        <f t="shared" si="1"/>
        <v>86496.795023301194</v>
      </c>
      <c r="H136" s="31">
        <f t="shared" si="1"/>
        <v>89956.666824233238</v>
      </c>
      <c r="I136" s="31">
        <f t="shared" si="1"/>
        <v>93554.933497202568</v>
      </c>
      <c r="J136" s="31">
        <f t="shared" si="1"/>
        <v>97297.130837090677</v>
      </c>
      <c r="K136" s="87"/>
    </row>
    <row r="137" spans="1:11" ht="10.5" customHeight="1">
      <c r="A137" s="81"/>
      <c r="B137" s="87"/>
      <c r="C137" s="4"/>
      <c r="D137" s="2"/>
      <c r="E137" s="30"/>
      <c r="F137" s="31"/>
      <c r="G137" s="31"/>
      <c r="H137" s="31"/>
      <c r="I137" s="31"/>
      <c r="J137" s="31"/>
      <c r="K137" s="87"/>
    </row>
    <row r="138" spans="1:11" ht="10.5" customHeight="1">
      <c r="A138" s="81">
        <v>59</v>
      </c>
      <c r="B138" s="86"/>
      <c r="C138" s="2" t="s">
        <v>47</v>
      </c>
      <c r="D138" s="2" t="s">
        <v>17</v>
      </c>
      <c r="E138" s="30">
        <f>+'2012'!E138*1.0243</f>
        <v>81977.593849627228</v>
      </c>
      <c r="F138" s="31">
        <f t="shared" si="1"/>
        <v>85256.697603612323</v>
      </c>
      <c r="G138" s="31">
        <f t="shared" si="1"/>
        <v>88666.965507756817</v>
      </c>
      <c r="H138" s="31">
        <f t="shared" si="1"/>
        <v>92213.644128067099</v>
      </c>
      <c r="I138" s="31">
        <f t="shared" si="1"/>
        <v>95902.189893189789</v>
      </c>
      <c r="J138" s="31">
        <f t="shared" si="1"/>
        <v>99738.277488917389</v>
      </c>
    </row>
    <row r="139" spans="1:11" ht="10.5" customHeight="1">
      <c r="A139" s="81"/>
      <c r="B139" s="87"/>
      <c r="C139" s="2" t="s">
        <v>49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81"/>
      <c r="B140" s="87"/>
      <c r="C140" s="2" t="s">
        <v>50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81"/>
      <c r="B141" s="87"/>
      <c r="C141" s="62" t="s">
        <v>51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81"/>
      <c r="B142" s="87"/>
      <c r="C142" s="62" t="s">
        <v>52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81"/>
      <c r="B143" s="87"/>
      <c r="C143" s="2" t="s">
        <v>53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81"/>
      <c r="B144" s="87"/>
      <c r="C144" s="2" t="s">
        <v>54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81"/>
      <c r="B145" s="87"/>
      <c r="C145" s="2" t="s">
        <v>55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81"/>
      <c r="B146" s="87"/>
      <c r="C146" s="2" t="s">
        <v>76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81"/>
      <c r="B147" s="87"/>
      <c r="C147" s="2" t="s">
        <v>80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81"/>
      <c r="B148" s="87"/>
      <c r="C148" s="2" t="s">
        <v>84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81"/>
      <c r="B149" s="87"/>
      <c r="C149" s="2" t="s">
        <v>85</v>
      </c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81"/>
      <c r="B150" s="87"/>
      <c r="C150" s="2"/>
      <c r="D150" s="2"/>
      <c r="E150" s="31"/>
      <c r="F150" s="31"/>
      <c r="G150" s="31"/>
      <c r="H150" s="31"/>
      <c r="I150" s="31"/>
      <c r="J150" s="31"/>
    </row>
    <row r="151" spans="1:10" ht="10.5" customHeight="1">
      <c r="A151" s="81">
        <v>60</v>
      </c>
      <c r="B151" s="87"/>
      <c r="C151" s="2"/>
      <c r="D151" s="2" t="s">
        <v>17</v>
      </c>
      <c r="E151" s="30">
        <f>+'2012'!E150*1.0243</f>
        <v>84012.701948691363</v>
      </c>
      <c r="F151" s="31">
        <f>E151*1.04</f>
        <v>87373.210026639019</v>
      </c>
      <c r="G151" s="31">
        <f>F151*1.04</f>
        <v>90868.138427704587</v>
      </c>
      <c r="H151" s="31">
        <f>G151*1.04</f>
        <v>94502.863964812772</v>
      </c>
      <c r="I151" s="31">
        <f>H151*1.04</f>
        <v>98282.978523405283</v>
      </c>
      <c r="J151" s="31">
        <f>I151*1.04</f>
        <v>102214.2976643415</v>
      </c>
    </row>
    <row r="152" spans="1:10" ht="10.5" customHeight="1">
      <c r="A152" s="81"/>
      <c r="B152" s="87"/>
      <c r="C152" s="2"/>
      <c r="D152" s="2"/>
      <c r="E152" s="31"/>
      <c r="F152" s="31"/>
      <c r="G152" s="31"/>
      <c r="H152" s="31"/>
      <c r="I152" s="31"/>
      <c r="J152" s="31"/>
    </row>
    <row r="153" spans="1:10" ht="10.5" customHeight="1">
      <c r="A153" s="81">
        <v>61</v>
      </c>
      <c r="B153" s="87"/>
      <c r="C153" s="2" t="s">
        <v>56</v>
      </c>
      <c r="D153" s="2" t="s">
        <v>17</v>
      </c>
      <c r="E153" s="30">
        <f>+'2012'!E152*1.0243</f>
        <v>86133.800530814566</v>
      </c>
      <c r="F153" s="31">
        <f>E153*1.04</f>
        <v>89579.152552047148</v>
      </c>
      <c r="G153" s="31">
        <f>F153*1.04</f>
        <v>93162.318654129034</v>
      </c>
      <c r="H153" s="31">
        <f>G153*1.04</f>
        <v>96888.811400294202</v>
      </c>
      <c r="I153" s="31">
        <f>H153*1.04</f>
        <v>100764.36385630598</v>
      </c>
      <c r="J153" s="31">
        <f>I153*1.04</f>
        <v>104794.93841055823</v>
      </c>
    </row>
    <row r="154" spans="1:10" ht="10.5" customHeight="1">
      <c r="A154" s="82"/>
      <c r="B154" s="87"/>
      <c r="C154" s="2"/>
      <c r="D154" s="2"/>
      <c r="E154" s="31"/>
      <c r="F154" s="31"/>
      <c r="G154" s="31"/>
      <c r="H154" s="31"/>
      <c r="I154" s="31"/>
      <c r="J154" s="31"/>
    </row>
    <row r="155" spans="1:10" ht="10.5" customHeight="1">
      <c r="A155" s="81">
        <v>62</v>
      </c>
      <c r="B155" s="86"/>
      <c r="C155" s="2" t="s">
        <v>57</v>
      </c>
      <c r="D155" s="2" t="s">
        <v>17</v>
      </c>
      <c r="E155" s="30">
        <f>+'2012'!E154*1.0243</f>
        <v>88283.562607290834</v>
      </c>
      <c r="F155" s="31">
        <f>E155*1.04</f>
        <v>91814.90511158247</v>
      </c>
      <c r="G155" s="31">
        <f>F155*1.04</f>
        <v>95487.501316045775</v>
      </c>
      <c r="H155" s="31">
        <f>G155*1.04</f>
        <v>99307.001368687605</v>
      </c>
      <c r="I155" s="31">
        <f>H155*1.04</f>
        <v>103279.28142343511</v>
      </c>
      <c r="J155" s="31">
        <f>I155*1.04</f>
        <v>107410.45268037252</v>
      </c>
    </row>
    <row r="156" spans="1:10" ht="10.5" customHeight="1">
      <c r="A156" s="81"/>
      <c r="B156" s="87"/>
      <c r="C156" s="2" t="s">
        <v>48</v>
      </c>
      <c r="D156" s="2"/>
      <c r="E156" s="30"/>
      <c r="F156" s="31"/>
      <c r="G156" s="31"/>
      <c r="H156" s="31"/>
      <c r="I156" s="31"/>
      <c r="J156" s="31"/>
    </row>
    <row r="157" spans="1:10" ht="10.5" customHeight="1">
      <c r="A157" s="82"/>
      <c r="B157" s="87"/>
      <c r="C157" s="2"/>
      <c r="D157" s="2"/>
      <c r="E157" s="31"/>
      <c r="F157" s="31"/>
      <c r="G157" s="31"/>
      <c r="H157" s="31"/>
      <c r="I157" s="31"/>
      <c r="J157" s="31"/>
    </row>
    <row r="158" spans="1:10" ht="10.5" customHeight="1">
      <c r="A158" s="81">
        <v>63</v>
      </c>
      <c r="B158" s="87"/>
      <c r="C158" s="2" t="s">
        <v>87</v>
      </c>
      <c r="D158" s="2" t="s">
        <v>17</v>
      </c>
      <c r="E158" s="30">
        <f>+'2012'!E157*1.0243</f>
        <v>90461.988178120111</v>
      </c>
      <c r="F158" s="31">
        <f>E158*1.04</f>
        <v>94080.467705244926</v>
      </c>
      <c r="G158" s="31">
        <f>F158*1.04</f>
        <v>97843.686413454721</v>
      </c>
      <c r="H158" s="31">
        <f>G158*1.04</f>
        <v>101757.43386999291</v>
      </c>
      <c r="I158" s="31">
        <f>H158*1.04</f>
        <v>105827.73122479263</v>
      </c>
      <c r="J158" s="31">
        <f>I158*1.04</f>
        <v>110060.84047378434</v>
      </c>
    </row>
    <row r="159" spans="1:10" ht="10.5" customHeight="1">
      <c r="A159" s="82"/>
      <c r="B159" s="87"/>
      <c r="C159" s="2" t="s">
        <v>60</v>
      </c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82"/>
      <c r="B160" s="87"/>
      <c r="C160" s="2"/>
      <c r="D160" s="2"/>
      <c r="E160" s="31"/>
      <c r="F160" s="31"/>
      <c r="G160" s="31"/>
      <c r="H160" s="31"/>
      <c r="I160" s="31"/>
      <c r="J160" s="31"/>
    </row>
    <row r="161" spans="1:10" ht="10.5" customHeight="1">
      <c r="A161" s="35">
        <v>64</v>
      </c>
      <c r="B161" s="86"/>
      <c r="C161" s="1"/>
      <c r="D161" s="2" t="s">
        <v>17</v>
      </c>
      <c r="E161" s="30">
        <f>+'2012'!E160*1.0243</f>
        <v>92755.067726361391</v>
      </c>
      <c r="F161" s="31">
        <f>E161*1.04</f>
        <v>96465.270435415849</v>
      </c>
      <c r="G161" s="31">
        <f>F161*1.04</f>
        <v>100323.88125283249</v>
      </c>
      <c r="H161" s="31">
        <f>G161*1.04</f>
        <v>104336.83650294579</v>
      </c>
      <c r="I161" s="31">
        <f>H161*1.04</f>
        <v>108510.30996306363</v>
      </c>
      <c r="J161" s="31">
        <f>I161*1.04</f>
        <v>112850.72236158617</v>
      </c>
    </row>
    <row r="162" spans="1:10" ht="10.5" customHeight="1">
      <c r="A162" s="35"/>
      <c r="B162" s="86"/>
      <c r="C162" s="1"/>
      <c r="D162" s="2"/>
      <c r="E162" s="31"/>
      <c r="F162" s="31"/>
      <c r="G162" s="31"/>
      <c r="H162" s="31"/>
      <c r="I162" s="31"/>
      <c r="J162" s="31"/>
    </row>
    <row r="163" spans="1:10" ht="10.5" customHeight="1">
      <c r="A163" s="81">
        <v>65</v>
      </c>
      <c r="B163" s="86"/>
      <c r="C163" s="2" t="s">
        <v>88</v>
      </c>
      <c r="D163" s="2" t="s">
        <v>17</v>
      </c>
      <c r="E163" s="30">
        <f>+'2012'!E162*1.0243</f>
        <v>95048.147274602699</v>
      </c>
      <c r="F163" s="31">
        <f>E163*1.04</f>
        <v>98850.073165586815</v>
      </c>
      <c r="G163" s="31">
        <f>F163*1.04</f>
        <v>102804.07609221029</v>
      </c>
      <c r="H163" s="31">
        <f>G163*1.04</f>
        <v>106916.23913589871</v>
      </c>
      <c r="I163" s="31">
        <f>H163*1.04</f>
        <v>111192.88870133465</v>
      </c>
      <c r="J163" s="31">
        <f>I163*1.04</f>
        <v>115640.60424938804</v>
      </c>
    </row>
    <row r="164" spans="1:10">
      <c r="A164" s="82"/>
      <c r="B164" s="87"/>
      <c r="C164" s="5" t="s">
        <v>89</v>
      </c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82"/>
      <c r="B165" s="87"/>
      <c r="C165" s="2"/>
      <c r="D165" s="2"/>
      <c r="E165" s="31"/>
      <c r="F165" s="31"/>
      <c r="G165" s="31"/>
      <c r="H165" s="31"/>
      <c r="I165" s="31"/>
      <c r="J165" s="31"/>
    </row>
    <row r="166" spans="1:10" ht="10.5" customHeight="1">
      <c r="A166" s="81">
        <v>66</v>
      </c>
      <c r="B166" s="86"/>
      <c r="C166" s="1" t="s">
        <v>63</v>
      </c>
      <c r="D166" s="2" t="s">
        <v>17</v>
      </c>
      <c r="E166" s="30">
        <f>+'2012'!E165*1.0243</f>
        <v>97427.217305903119</v>
      </c>
      <c r="F166" s="31">
        <f>E166*1.04</f>
        <v>101324.30599813924</v>
      </c>
      <c r="G166" s="31">
        <f>F166*1.04</f>
        <v>105377.27823806481</v>
      </c>
      <c r="H166" s="31">
        <f>G166*1.04</f>
        <v>109592.36936758741</v>
      </c>
      <c r="I166" s="31">
        <f>H166*1.04</f>
        <v>113976.06414229091</v>
      </c>
      <c r="J166" s="31">
        <f>I166*1.04</f>
        <v>118535.10670798254</v>
      </c>
    </row>
    <row r="167" spans="1:10" ht="10.5" customHeight="1">
      <c r="A167" s="82"/>
      <c r="B167" s="87"/>
      <c r="C167" s="1"/>
      <c r="D167" s="2"/>
      <c r="E167" s="31"/>
      <c r="F167" s="31"/>
      <c r="G167" s="31"/>
      <c r="H167" s="31"/>
      <c r="I167" s="31"/>
      <c r="J167" s="31"/>
    </row>
    <row r="168" spans="1:10" ht="10.5" customHeight="1">
      <c r="A168" s="81">
        <v>67</v>
      </c>
      <c r="B168" s="86"/>
      <c r="C168" s="13"/>
      <c r="D168" s="2" t="s">
        <v>17</v>
      </c>
      <c r="E168" s="30">
        <f>+'2012'!E167*1.0243</f>
        <v>99892.27782026252</v>
      </c>
      <c r="F168" s="31">
        <f>E168*1.04</f>
        <v>103887.96893307302</v>
      </c>
      <c r="G168" s="31">
        <f>F168*1.04</f>
        <v>108043.48769039594</v>
      </c>
      <c r="H168" s="31">
        <f>G168*1.04</f>
        <v>112365.22719801178</v>
      </c>
      <c r="I168" s="31">
        <f>H168*1.04</f>
        <v>116859.83628593225</v>
      </c>
      <c r="J168" s="31">
        <f>I168*1.04</f>
        <v>121534.22973736955</v>
      </c>
    </row>
    <row r="169" spans="1:10" ht="10.5" customHeight="1">
      <c r="A169" s="81"/>
      <c r="B169" s="86"/>
      <c r="C169" s="13"/>
      <c r="D169" s="2"/>
      <c r="E169" s="31"/>
      <c r="F169" s="31"/>
      <c r="G169" s="31"/>
      <c r="H169" s="31"/>
      <c r="I169" s="31"/>
      <c r="J169" s="31"/>
    </row>
    <row r="170" spans="1:10" ht="10.5" customHeight="1">
      <c r="A170" s="35">
        <v>68</v>
      </c>
      <c r="B170" s="87"/>
      <c r="C170" s="4"/>
      <c r="D170" s="2" t="s">
        <v>17</v>
      </c>
      <c r="E170" s="30">
        <f>+'2012'!E169*1.0243</f>
        <v>102357.33833462193</v>
      </c>
      <c r="F170" s="31">
        <f>E170*1.04</f>
        <v>106451.63186800682</v>
      </c>
      <c r="G170" s="31">
        <f>F170*1.04</f>
        <v>110709.69714272709</v>
      </c>
      <c r="H170" s="31">
        <f>G170*1.04</f>
        <v>115138.08502843618</v>
      </c>
      <c r="I170" s="31">
        <f>H170*1.04</f>
        <v>119743.60842957364</v>
      </c>
      <c r="J170" s="31">
        <f>I170*1.04</f>
        <v>124533.35276675658</v>
      </c>
    </row>
    <row r="171" spans="1:10" ht="10.5" customHeight="1">
      <c r="A171" s="82"/>
      <c r="B171" s="87"/>
      <c r="C171" s="2"/>
      <c r="D171" s="2"/>
      <c r="E171" s="31"/>
      <c r="F171" s="31"/>
      <c r="G171" s="31"/>
      <c r="H171" s="31"/>
      <c r="I171" s="31"/>
      <c r="J171" s="31"/>
    </row>
    <row r="172" spans="1:10" ht="10.5" customHeight="1">
      <c r="A172" s="81">
        <v>69</v>
      </c>
      <c r="B172" s="86"/>
      <c r="C172" s="2" t="s">
        <v>64</v>
      </c>
      <c r="D172" s="2" t="s">
        <v>17</v>
      </c>
      <c r="E172" s="30">
        <f>+'2012'!E171*1.0243</f>
        <v>104937.0528263934</v>
      </c>
      <c r="F172" s="31">
        <f>E172*1.04</f>
        <v>109134.53493944913</v>
      </c>
      <c r="G172" s="31">
        <f>F172*1.04</f>
        <v>113499.9163370271</v>
      </c>
      <c r="H172" s="31">
        <f>G172*1.04</f>
        <v>118039.91299050818</v>
      </c>
      <c r="I172" s="31">
        <f>H172*1.04</f>
        <v>122761.50951012851</v>
      </c>
      <c r="J172" s="31">
        <f>I172*1.04</f>
        <v>127671.96989053366</v>
      </c>
    </row>
    <row r="173" spans="1:10" ht="10.5" customHeight="1">
      <c r="A173" s="81"/>
      <c r="B173" s="87"/>
      <c r="C173" s="4"/>
      <c r="D173" s="2"/>
      <c r="E173" s="31"/>
      <c r="F173" s="31"/>
      <c r="G173" s="31"/>
      <c r="H173" s="31"/>
      <c r="I173" s="31"/>
      <c r="J173" s="31"/>
    </row>
    <row r="174" spans="1:10" ht="10.5" customHeight="1">
      <c r="A174" s="35">
        <v>70</v>
      </c>
      <c r="B174" s="86"/>
      <c r="C174" s="2" t="s">
        <v>65</v>
      </c>
      <c r="D174" s="2" t="s">
        <v>17</v>
      </c>
      <c r="E174" s="30">
        <f>+'2012'!E173*1.0243</f>
        <v>107545.43081251794</v>
      </c>
      <c r="F174" s="31">
        <f>E174*1.04</f>
        <v>111847.24804501866</v>
      </c>
      <c r="G174" s="31">
        <f>F174*1.04</f>
        <v>116321.13796681941</v>
      </c>
      <c r="H174" s="31">
        <f>G174*1.04</f>
        <v>120973.98348549219</v>
      </c>
      <c r="I174" s="31">
        <f>H174*1.04</f>
        <v>125812.94282491188</v>
      </c>
      <c r="J174" s="31">
        <f>I174*1.04</f>
        <v>130845.46053790837</v>
      </c>
    </row>
    <row r="175" spans="1:10" ht="10.5" customHeight="1">
      <c r="A175" s="83"/>
      <c r="B175" s="87"/>
      <c r="C175" s="12"/>
      <c r="D175" s="2"/>
      <c r="E175" s="31"/>
      <c r="F175" s="31"/>
      <c r="G175" s="31"/>
      <c r="H175" s="31"/>
      <c r="I175" s="31"/>
      <c r="J175" s="31"/>
    </row>
    <row r="176" spans="1:10" ht="10.5" customHeight="1">
      <c r="A176" s="37">
        <v>71</v>
      </c>
      <c r="B176" s="86"/>
      <c r="C176" s="1" t="s">
        <v>73</v>
      </c>
      <c r="D176" s="2" t="s">
        <v>17</v>
      </c>
      <c r="E176" s="30">
        <f>+'2012'!E175*1.0243</f>
        <v>110239.79928170149</v>
      </c>
      <c r="F176" s="31">
        <f>E176*1.04</f>
        <v>114649.39125296955</v>
      </c>
      <c r="G176" s="31">
        <f>F176*1.04</f>
        <v>119235.36690308833</v>
      </c>
      <c r="H176" s="31">
        <f>G176*1.04</f>
        <v>124004.78157921186</v>
      </c>
      <c r="I176" s="31">
        <f>H176*1.04</f>
        <v>128964.97284238035</v>
      </c>
      <c r="J176" s="31">
        <f>I176*1.04</f>
        <v>134123.57175607557</v>
      </c>
    </row>
    <row r="177" spans="1:10" ht="10.5" customHeight="1">
      <c r="A177" s="83"/>
      <c r="B177" s="87"/>
      <c r="C177" s="2"/>
      <c r="D177" s="2"/>
      <c r="E177" s="31"/>
      <c r="F177" s="31"/>
      <c r="G177" s="31"/>
      <c r="H177" s="31"/>
      <c r="I177" s="31"/>
      <c r="J177" s="31"/>
    </row>
    <row r="178" spans="1:10" ht="10.5" customHeight="1">
      <c r="A178" s="38">
        <v>72</v>
      </c>
      <c r="B178" s="87"/>
      <c r="C178" s="4"/>
      <c r="D178" s="2" t="s">
        <v>17</v>
      </c>
      <c r="E178" s="30">
        <f>+'2012'!E177*1.0243</f>
        <v>113020.15823394405</v>
      </c>
      <c r="F178" s="31">
        <f>E178*1.04</f>
        <v>117540.96456330182</v>
      </c>
      <c r="G178" s="31">
        <f>F178*1.04</f>
        <v>122242.6031458339</v>
      </c>
      <c r="H178" s="31">
        <f>G178*1.04</f>
        <v>127132.30727166726</v>
      </c>
      <c r="I178" s="31">
        <f>H178*1.04</f>
        <v>132217.59956253396</v>
      </c>
      <c r="J178" s="31">
        <f>I178*1.04</f>
        <v>137506.30354503531</v>
      </c>
    </row>
    <row r="179" spans="1:10" ht="10.5" customHeight="1">
      <c r="A179" s="38"/>
      <c r="B179" s="87"/>
      <c r="C179" s="4"/>
      <c r="D179" s="2"/>
      <c r="E179" s="31"/>
      <c r="F179" s="31"/>
      <c r="G179" s="31"/>
      <c r="H179" s="31"/>
      <c r="I179" s="31"/>
      <c r="J179" s="31"/>
    </row>
    <row r="180" spans="1:10" ht="10.5" customHeight="1">
      <c r="A180" s="38">
        <v>73</v>
      </c>
      <c r="B180" s="87"/>
      <c r="C180" s="4"/>
      <c r="D180" s="2" t="s">
        <v>17</v>
      </c>
      <c r="E180" s="30">
        <f>+'2012'!E179*1.0243</f>
        <v>115829.18068053968</v>
      </c>
      <c r="F180" s="31">
        <f>E180*1.04</f>
        <v>120462.34790776127</v>
      </c>
      <c r="G180" s="31">
        <f>F180*1.04</f>
        <v>125280.84182407173</v>
      </c>
      <c r="H180" s="31">
        <f>G180*1.04</f>
        <v>130292.0754970346</v>
      </c>
      <c r="I180" s="31">
        <f>H180*1.04</f>
        <v>135503.75851691599</v>
      </c>
      <c r="J180" s="31">
        <f>I180*1.04</f>
        <v>140923.90885759264</v>
      </c>
    </row>
    <row r="181" spans="1:10" ht="10.5" customHeight="1">
      <c r="A181" s="38"/>
      <c r="B181" s="87"/>
      <c r="C181" s="2"/>
      <c r="D181" s="2"/>
      <c r="E181" s="31"/>
      <c r="F181" s="31"/>
      <c r="G181" s="31"/>
      <c r="H181" s="31"/>
      <c r="I181" s="31"/>
      <c r="J181" s="31"/>
    </row>
    <row r="182" spans="1:10" ht="10.5" customHeight="1">
      <c r="A182" s="38">
        <v>74</v>
      </c>
      <c r="B182" s="87"/>
      <c r="C182" s="2" t="s">
        <v>66</v>
      </c>
      <c r="D182" s="2" t="s">
        <v>17</v>
      </c>
      <c r="E182" s="30">
        <f>+'2012'!E181*1.0243</f>
        <v>118724.19361019433</v>
      </c>
      <c r="F182" s="31">
        <f>E182*1.04</f>
        <v>123473.16135460211</v>
      </c>
      <c r="G182" s="31">
        <f>F182*1.04</f>
        <v>128412.08780878619</v>
      </c>
      <c r="H182" s="31">
        <f>G182*1.04</f>
        <v>133548.57132113766</v>
      </c>
      <c r="I182" s="31">
        <f>H182*1.04</f>
        <v>138890.51417398316</v>
      </c>
      <c r="J182" s="31">
        <f>I182*1.04</f>
        <v>144446.13474094248</v>
      </c>
    </row>
    <row r="183" spans="1:10" ht="10.5" customHeight="1">
      <c r="A183" s="38"/>
      <c r="B183" s="87"/>
      <c r="C183" s="2" t="s">
        <v>77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87"/>
      <c r="C184" s="2" t="s">
        <v>68</v>
      </c>
      <c r="D184" s="2"/>
      <c r="E184" s="31"/>
      <c r="F184" s="31"/>
      <c r="G184" s="31"/>
      <c r="H184" s="31"/>
      <c r="I184" s="31"/>
      <c r="J184" s="31"/>
    </row>
    <row r="185" spans="1:10" ht="10.5" customHeight="1">
      <c r="A185" s="38"/>
      <c r="B185" s="87"/>
      <c r="C185" s="2" t="s">
        <v>78</v>
      </c>
      <c r="D185" s="2"/>
      <c r="E185" s="31"/>
      <c r="F185" s="31"/>
      <c r="G185" s="31"/>
      <c r="H185" s="31"/>
      <c r="I185" s="31"/>
      <c r="J185" s="31"/>
    </row>
    <row r="186" spans="1:10" ht="10.5" customHeight="1" thickBot="1">
      <c r="A186" s="38"/>
      <c r="B186" s="24"/>
      <c r="C186" s="2" t="s">
        <v>70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40"/>
      <c r="B187" s="87"/>
      <c r="C187" s="2" t="s">
        <v>71</v>
      </c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"/>
      <c r="D188" s="6" t="s">
        <v>17</v>
      </c>
      <c r="E188" s="51">
        <f>+'2012'!E188*1.0243</f>
        <v>121705.19702290806</v>
      </c>
      <c r="F188" s="51">
        <f>E188*1.04</f>
        <v>126573.40490382438</v>
      </c>
      <c r="G188" s="51">
        <f>F188*1.04</f>
        <v>131636.34109997738</v>
      </c>
      <c r="H188" s="51">
        <f>G188*1.04</f>
        <v>136901.79474397647</v>
      </c>
      <c r="I188" s="51">
        <f>H188*1.04</f>
        <v>142377.86653373553</v>
      </c>
      <c r="J188" s="51">
        <f>I188*1.04</f>
        <v>148072.98119508495</v>
      </c>
    </row>
  </sheetData>
  <mergeCells count="1">
    <mergeCell ref="A1:C1"/>
  </mergeCells>
  <printOptions horizontalCentered="1"/>
  <pageMargins left="0.7" right="0.7" top="0.75" bottom="0.75" header="0.3" footer="0.3"/>
  <pageSetup scale="89" orientation="portrait" r:id="rId1"/>
  <rowBreaks count="2" manualBreakCount="2">
    <brk id="69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topLeftCell="A103" zoomScaleNormal="100" zoomScaleSheetLayoutView="100" workbookViewId="0">
      <selection activeCell="E150" sqref="E150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3" t="s">
        <v>0</v>
      </c>
      <c r="B1" s="103"/>
      <c r="C1" s="103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0.01</v>
      </c>
    </row>
    <row r="3" spans="1:10">
      <c r="A3" s="17" t="s">
        <v>3</v>
      </c>
      <c r="B3" s="14"/>
      <c r="C3" s="14"/>
      <c r="D3" s="14" t="s">
        <v>4</v>
      </c>
      <c r="G3" s="3" t="s">
        <v>79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0.5" customHeight="1">
      <c r="A7" s="27">
        <v>1</v>
      </c>
      <c r="B7" s="23"/>
      <c r="C7" s="64"/>
      <c r="D7" s="69" t="s">
        <v>17</v>
      </c>
      <c r="E7" s="30">
        <f>+'2011'!E7*1.01</f>
        <v>19084.743872651816</v>
      </c>
      <c r="F7" s="30">
        <f>E7*1.04</f>
        <v>19848.133627557891</v>
      </c>
      <c r="G7" s="30">
        <f>F7*1.04</f>
        <v>20642.058972660208</v>
      </c>
      <c r="H7" s="30">
        <f>G7*1.04</f>
        <v>21467.741331566616</v>
      </c>
      <c r="I7" s="30">
        <f>H7*1.04</f>
        <v>22326.45098482928</v>
      </c>
      <c r="J7" s="30">
        <f>I7*1.04</f>
        <v>23219.509024222451</v>
      </c>
    </row>
    <row r="8" spans="1:10" ht="10.5" customHeight="1">
      <c r="A8" s="27"/>
      <c r="B8" s="11"/>
      <c r="C8" s="9"/>
      <c r="D8" s="29"/>
      <c r="E8" s="31"/>
      <c r="F8" s="31"/>
      <c r="G8" s="31"/>
      <c r="H8" s="31"/>
      <c r="I8" s="31"/>
      <c r="J8" s="31"/>
    </row>
    <row r="9" spans="1:10" ht="10.5" customHeight="1">
      <c r="A9" s="27">
        <v>2</v>
      </c>
      <c r="B9" s="11"/>
      <c r="C9" s="9"/>
      <c r="D9" s="29" t="s">
        <v>17</v>
      </c>
      <c r="E9" s="30">
        <f>+'2011'!E9*1.01</f>
        <v>19588.446790111833</v>
      </c>
      <c r="F9" s="31">
        <f>E9*1.04</f>
        <v>20371.984661716306</v>
      </c>
      <c r="G9" s="31">
        <f>F9*1.04</f>
        <v>21186.864048184958</v>
      </c>
      <c r="H9" s="31">
        <f>G9*1.04</f>
        <v>22034.338610112358</v>
      </c>
      <c r="I9" s="31">
        <f>H9*1.04</f>
        <v>22915.712154516852</v>
      </c>
      <c r="J9" s="31">
        <f>I9*1.04</f>
        <v>23832.340640697526</v>
      </c>
    </row>
    <row r="10" spans="1:10" ht="10.5" customHeight="1">
      <c r="A10" s="27"/>
      <c r="B10" s="11"/>
      <c r="C10" s="9"/>
      <c r="D10" s="29"/>
      <c r="E10" s="31"/>
      <c r="F10" s="31"/>
      <c r="G10" s="31"/>
      <c r="H10" s="31"/>
      <c r="I10" s="31"/>
      <c r="J10" s="31"/>
    </row>
    <row r="11" spans="1:10" ht="10.5" customHeight="1">
      <c r="A11" s="27">
        <v>3</v>
      </c>
      <c r="B11" s="11"/>
      <c r="C11" s="9"/>
      <c r="D11" s="29" t="s">
        <v>17</v>
      </c>
      <c r="E11" s="30">
        <f>+'2011'!E11*1.01</f>
        <v>20036.182716742962</v>
      </c>
      <c r="F11" s="31">
        <f>E11*1.04</f>
        <v>20837.63002541268</v>
      </c>
      <c r="G11" s="31">
        <f>F11*1.04</f>
        <v>21671.135226429189</v>
      </c>
      <c r="H11" s="31">
        <f>G11*1.04</f>
        <v>22537.980635486358</v>
      </c>
      <c r="I11" s="31">
        <f>H11*1.04</f>
        <v>23439.499860905813</v>
      </c>
      <c r="J11" s="31">
        <f>I11*1.04</f>
        <v>24377.079855342046</v>
      </c>
    </row>
    <row r="12" spans="1:10" ht="10.5" customHeight="1">
      <c r="A12" s="27"/>
      <c r="B12" s="11"/>
      <c r="C12" s="9"/>
      <c r="D12" s="29"/>
      <c r="E12" s="30"/>
      <c r="F12" s="31"/>
      <c r="G12" s="31"/>
      <c r="H12" s="31"/>
      <c r="I12" s="31"/>
      <c r="J12" s="31"/>
    </row>
    <row r="13" spans="1:10" ht="10.5" customHeight="1">
      <c r="A13" s="27">
        <v>4</v>
      </c>
      <c r="B13" s="11"/>
      <c r="C13" s="9"/>
      <c r="D13" s="29" t="s">
        <v>17</v>
      </c>
      <c r="E13" s="30">
        <f>+'2011'!E13*1.01</f>
        <v>20539.885634202972</v>
      </c>
      <c r="F13" s="31">
        <f>E13*1.04</f>
        <v>21361.481059571091</v>
      </c>
      <c r="G13" s="31">
        <f>F13*1.04</f>
        <v>22215.940301953935</v>
      </c>
      <c r="H13" s="31">
        <f>G13*1.04</f>
        <v>23104.577914032092</v>
      </c>
      <c r="I13" s="31">
        <f>H13*1.04</f>
        <v>24028.761030593378</v>
      </c>
      <c r="J13" s="31">
        <f>I13*1.04</f>
        <v>24989.911471817115</v>
      </c>
    </row>
    <row r="14" spans="1:10" ht="10.5" customHeight="1">
      <c r="A14" s="27"/>
      <c r="B14" s="11"/>
      <c r="C14" s="9"/>
      <c r="D14" s="29"/>
      <c r="E14" s="30"/>
      <c r="F14" s="31"/>
      <c r="G14" s="31"/>
      <c r="H14" s="31"/>
      <c r="I14" s="31"/>
      <c r="J14" s="31"/>
    </row>
    <row r="15" spans="1:10" ht="10.5" customHeight="1">
      <c r="A15" s="27">
        <v>5</v>
      </c>
      <c r="B15" s="11"/>
      <c r="C15" s="9"/>
      <c r="D15" s="29" t="s">
        <v>17</v>
      </c>
      <c r="E15" s="30">
        <f>+'2011'!E15*1.01</f>
        <v>21071.572047077447</v>
      </c>
      <c r="F15" s="31">
        <f>E15*1.04</f>
        <v>21914.434928960545</v>
      </c>
      <c r="G15" s="31">
        <f>F15*1.04</f>
        <v>22791.012326118969</v>
      </c>
      <c r="H15" s="31">
        <f>G15*1.04</f>
        <v>23702.65281916373</v>
      </c>
      <c r="I15" s="31">
        <f>H15*1.04</f>
        <v>24650.758931930279</v>
      </c>
      <c r="J15" s="31">
        <f>I15*1.04</f>
        <v>25636.789289207492</v>
      </c>
    </row>
    <row r="16" spans="1:10" ht="10.5" customHeight="1">
      <c r="A16" s="27"/>
      <c r="B16" s="11"/>
      <c r="C16" s="9"/>
      <c r="D16" s="29"/>
      <c r="E16" s="30"/>
      <c r="F16" s="31"/>
      <c r="G16" s="31"/>
      <c r="H16" s="31"/>
      <c r="I16" s="31"/>
      <c r="J16" s="31"/>
    </row>
    <row r="17" spans="1:10" ht="10.5" customHeight="1">
      <c r="A17" s="27">
        <v>6</v>
      </c>
      <c r="B17" s="11"/>
      <c r="C17" s="9"/>
      <c r="D17" s="29" t="s">
        <v>17</v>
      </c>
      <c r="E17" s="30">
        <f>+'2011'!E17*1.01</f>
        <v>21603.258459951914</v>
      </c>
      <c r="F17" s="31">
        <f>E17*1.04</f>
        <v>22467.388798349992</v>
      </c>
      <c r="G17" s="31">
        <f>F17*1.04</f>
        <v>23366.084350283993</v>
      </c>
      <c r="H17" s="31">
        <f>G17*1.04</f>
        <v>24300.727724295353</v>
      </c>
      <c r="I17" s="31">
        <f>H17*1.04</f>
        <v>25272.756833267169</v>
      </c>
      <c r="J17" s="31">
        <f>I17*1.04</f>
        <v>26283.667106597855</v>
      </c>
    </row>
    <row r="18" spans="1:10" ht="10.5" customHeight="1">
      <c r="A18" s="27"/>
      <c r="B18" s="11"/>
      <c r="C18" s="9"/>
      <c r="D18" s="29"/>
      <c r="E18" s="30"/>
      <c r="F18" s="31"/>
      <c r="G18" s="31"/>
      <c r="H18" s="31"/>
      <c r="I18" s="31"/>
      <c r="J18" s="31"/>
    </row>
    <row r="19" spans="1:10" ht="10.5" customHeight="1">
      <c r="A19" s="27">
        <v>7</v>
      </c>
      <c r="B19" s="11"/>
      <c r="C19" s="9"/>
      <c r="D19" s="29" t="s">
        <v>17</v>
      </c>
      <c r="E19" s="30">
        <f>+'2011'!E19*1.01</f>
        <v>22162.92836824081</v>
      </c>
      <c r="F19" s="31">
        <f>E19*1.04</f>
        <v>23049.445502970444</v>
      </c>
      <c r="G19" s="31">
        <f>F19*1.04</f>
        <v>23971.423323089264</v>
      </c>
      <c r="H19" s="31">
        <f>G19*1.04</f>
        <v>24930.280256012837</v>
      </c>
      <c r="I19" s="31">
        <f>H19*1.04</f>
        <v>25927.491466253352</v>
      </c>
      <c r="J19" s="31">
        <f>I19*1.04</f>
        <v>26964.591124903487</v>
      </c>
    </row>
    <row r="20" spans="1:10" ht="10.5" customHeight="1">
      <c r="A20" s="27"/>
      <c r="B20" s="11"/>
      <c r="C20" s="9"/>
      <c r="D20" s="29"/>
      <c r="E20" s="30"/>
      <c r="F20" s="31"/>
      <c r="G20" s="31"/>
      <c r="H20" s="31"/>
      <c r="I20" s="31"/>
      <c r="J20" s="31"/>
    </row>
    <row r="21" spans="1:10" ht="10.5" customHeight="1">
      <c r="A21" s="27">
        <v>8</v>
      </c>
      <c r="B21" s="11"/>
      <c r="C21" s="9"/>
      <c r="D21" s="29" t="s">
        <v>17</v>
      </c>
      <c r="E21" s="30">
        <f>+'2011'!E21*1.01</f>
        <v>22722.59827652973</v>
      </c>
      <c r="F21" s="31">
        <f>E21*1.04</f>
        <v>23631.502207590922</v>
      </c>
      <c r="G21" s="31">
        <f>F21*1.04</f>
        <v>24576.762295894561</v>
      </c>
      <c r="H21" s="31">
        <f>G21*1.04</f>
        <v>25559.832787730345</v>
      </c>
      <c r="I21" s="31">
        <f>H21*1.04</f>
        <v>26582.22609923956</v>
      </c>
      <c r="J21" s="31">
        <f>I21*1.04</f>
        <v>27645.515143209144</v>
      </c>
    </row>
    <row r="22" spans="1:10" ht="10.5" customHeight="1">
      <c r="A22" s="27"/>
      <c r="B22" s="11"/>
      <c r="C22" s="9"/>
      <c r="D22" s="29"/>
      <c r="E22" s="30"/>
      <c r="F22" s="31"/>
      <c r="G22" s="31"/>
      <c r="H22" s="31"/>
      <c r="I22" s="31"/>
      <c r="J22" s="31"/>
    </row>
    <row r="23" spans="1:10" ht="10.5" customHeight="1">
      <c r="A23" s="27">
        <v>9</v>
      </c>
      <c r="B23" s="11"/>
      <c r="C23" s="9"/>
      <c r="D23" s="29" t="s">
        <v>17</v>
      </c>
      <c r="E23" s="30">
        <f>+'2011'!E23*1.01</f>
        <v>23254.284689404194</v>
      </c>
      <c r="F23" s="31">
        <f>E23*1.04</f>
        <v>24184.456076980361</v>
      </c>
      <c r="G23" s="31">
        <f>F23*1.04</f>
        <v>25151.834320059577</v>
      </c>
      <c r="H23" s="31">
        <f>G23*1.04</f>
        <v>26157.907692861962</v>
      </c>
      <c r="I23" s="31">
        <f>H23*1.04</f>
        <v>27204.22400057644</v>
      </c>
      <c r="J23" s="31">
        <f>I23*1.04</f>
        <v>28292.3929605995</v>
      </c>
    </row>
    <row r="24" spans="1:10" ht="10.5" customHeight="1">
      <c r="A24" s="27"/>
      <c r="B24" s="11"/>
      <c r="C24" s="9"/>
      <c r="D24" s="29"/>
      <c r="E24" s="30"/>
      <c r="F24" s="31"/>
      <c r="G24" s="31"/>
      <c r="H24" s="31"/>
      <c r="I24" s="31"/>
      <c r="J24" s="31"/>
    </row>
    <row r="25" spans="1:10" ht="10.5" customHeight="1">
      <c r="A25" s="27">
        <v>10</v>
      </c>
      <c r="B25" s="11"/>
      <c r="C25" s="9"/>
      <c r="D25" s="29" t="s">
        <v>17</v>
      </c>
      <c r="E25" s="30">
        <f>+'2011'!E25*1.01</f>
        <v>23869.921588521993</v>
      </c>
      <c r="F25" s="31">
        <f>E25*1.04</f>
        <v>24824.718452062873</v>
      </c>
      <c r="G25" s="31">
        <f>F25*1.04</f>
        <v>25817.707190145389</v>
      </c>
      <c r="H25" s="31">
        <f>G25*1.04</f>
        <v>26850.415477751205</v>
      </c>
      <c r="I25" s="31">
        <f>H25*1.04</f>
        <v>27924.432096861256</v>
      </c>
      <c r="J25" s="31">
        <f>I25*1.04</f>
        <v>29041.409380735706</v>
      </c>
    </row>
    <row r="26" spans="1:10" ht="10.5" customHeight="1">
      <c r="A26" s="27"/>
      <c r="B26" s="11"/>
      <c r="C26" s="9"/>
      <c r="D26" s="29"/>
      <c r="E26" s="30"/>
      <c r="F26" s="31"/>
      <c r="G26" s="31"/>
      <c r="H26" s="31"/>
      <c r="I26" s="31"/>
      <c r="J26" s="31"/>
    </row>
    <row r="27" spans="1:10" ht="10.5" customHeight="1">
      <c r="A27" s="27">
        <v>11</v>
      </c>
      <c r="B27" s="11"/>
      <c r="C27" s="9"/>
      <c r="D27" s="29" t="s">
        <v>17</v>
      </c>
      <c r="E27" s="30">
        <f>+'2011'!E27*1.01</f>
        <v>24429.591496810903</v>
      </c>
      <c r="F27" s="31">
        <f>E27*1.04</f>
        <v>25406.775156683339</v>
      </c>
      <c r="G27" s="31">
        <f>F27*1.04</f>
        <v>26423.046162950675</v>
      </c>
      <c r="H27" s="31">
        <f>G27*1.04</f>
        <v>27479.968009468703</v>
      </c>
      <c r="I27" s="31">
        <f>H27*1.04</f>
        <v>28579.166729847453</v>
      </c>
      <c r="J27" s="31">
        <f>I27*1.04</f>
        <v>29722.333399041352</v>
      </c>
    </row>
    <row r="28" spans="1:10" ht="10.5" customHeight="1">
      <c r="A28" s="27"/>
      <c r="B28" s="11"/>
      <c r="C28" s="9"/>
      <c r="D28" s="29"/>
      <c r="E28" s="30"/>
      <c r="F28" s="31"/>
      <c r="G28" s="31"/>
      <c r="H28" s="31"/>
      <c r="I28" s="31"/>
      <c r="J28" s="31"/>
    </row>
    <row r="29" spans="1:10" ht="10.5" customHeight="1">
      <c r="A29" s="27">
        <v>12</v>
      </c>
      <c r="B29" s="11"/>
      <c r="C29" s="9"/>
      <c r="D29" s="29" t="s">
        <v>17</v>
      </c>
      <c r="E29" s="30">
        <f>+'2011'!E29*1.01</f>
        <v>25045.228395928698</v>
      </c>
      <c r="F29" s="31">
        <f>E29*1.04</f>
        <v>26047.037531765847</v>
      </c>
      <c r="G29" s="31">
        <f>F29*1.04</f>
        <v>27088.919033036484</v>
      </c>
      <c r="H29" s="31">
        <f>G29*1.04</f>
        <v>28172.475794357943</v>
      </c>
      <c r="I29" s="31">
        <f>H29*1.04</f>
        <v>29299.374826132262</v>
      </c>
      <c r="J29" s="31">
        <f>I29*1.04</f>
        <v>30471.349819177554</v>
      </c>
    </row>
    <row r="30" spans="1:10" ht="10.5" customHeight="1">
      <c r="A30" s="27"/>
      <c r="B30" s="11"/>
      <c r="C30" s="9"/>
      <c r="D30" s="29"/>
      <c r="E30" s="30"/>
      <c r="F30" s="31"/>
      <c r="G30" s="31"/>
      <c r="H30" s="31"/>
      <c r="I30" s="31"/>
      <c r="J30" s="31"/>
    </row>
    <row r="31" spans="1:10" ht="10.5" customHeight="1">
      <c r="A31" s="27">
        <v>13</v>
      </c>
      <c r="B31" s="11"/>
      <c r="C31" s="9"/>
      <c r="D31" s="29" t="s">
        <v>17</v>
      </c>
      <c r="E31" s="30">
        <f>+'2011'!E31*1.01</f>
        <v>25688.84879046095</v>
      </c>
      <c r="F31" s="31">
        <f>E31*1.04</f>
        <v>26716.40274207939</v>
      </c>
      <c r="G31" s="31">
        <f>F31*1.04</f>
        <v>27785.058851762566</v>
      </c>
      <c r="H31" s="31">
        <f>G31*1.04</f>
        <v>28896.461205833068</v>
      </c>
      <c r="I31" s="31">
        <f>H31*1.04</f>
        <v>30052.319654066392</v>
      </c>
      <c r="J31" s="31">
        <f>I31*1.04</f>
        <v>31254.412440229047</v>
      </c>
    </row>
    <row r="32" spans="1:10" ht="10.5" customHeight="1">
      <c r="A32" s="27"/>
      <c r="B32" s="11"/>
      <c r="C32" s="9"/>
      <c r="D32" s="29"/>
      <c r="E32" s="30"/>
      <c r="F32" s="31"/>
      <c r="G32" s="31"/>
      <c r="H32" s="31"/>
      <c r="I32" s="31"/>
      <c r="J32" s="31"/>
    </row>
    <row r="33" spans="1:10" ht="10.5" customHeight="1">
      <c r="A33" s="27">
        <v>14</v>
      </c>
      <c r="B33" s="11"/>
      <c r="C33" s="9"/>
      <c r="D33" s="29" t="s">
        <v>17</v>
      </c>
      <c r="E33" s="30">
        <f>+'2011'!E33*1.01</f>
        <v>26332.469184993199</v>
      </c>
      <c r="F33" s="31">
        <f>E33*1.04</f>
        <v>27385.767952392929</v>
      </c>
      <c r="G33" s="31">
        <f>F33*1.04</f>
        <v>28481.198670488648</v>
      </c>
      <c r="H33" s="31">
        <f>G33*1.04</f>
        <v>29620.446617308193</v>
      </c>
      <c r="I33" s="31">
        <f>H33*1.04</f>
        <v>30805.264482000523</v>
      </c>
      <c r="J33" s="31">
        <f>I33*1.04</f>
        <v>32037.475061280544</v>
      </c>
    </row>
    <row r="34" spans="1:10" ht="10.5" customHeight="1">
      <c r="A34" s="21"/>
      <c r="B34" s="11"/>
      <c r="C34" s="9"/>
      <c r="D34" s="29"/>
      <c r="E34" s="30"/>
      <c r="F34" s="31"/>
      <c r="G34" s="31"/>
      <c r="H34" s="31"/>
      <c r="I34" s="31"/>
      <c r="J34" s="31"/>
    </row>
    <row r="35" spans="1:10" ht="10.5" customHeight="1">
      <c r="A35" s="27">
        <v>15</v>
      </c>
      <c r="B35" s="11"/>
      <c r="C35" s="9"/>
      <c r="D35" s="29" t="s">
        <v>17</v>
      </c>
      <c r="E35" s="30">
        <f>+'2011'!E35*1.01</f>
        <v>26976.089579525444</v>
      </c>
      <c r="F35" s="31">
        <f>E35*1.04</f>
        <v>28055.133162706461</v>
      </c>
      <c r="G35" s="31">
        <f>F35*1.04</f>
        <v>29177.338489214719</v>
      </c>
      <c r="H35" s="31">
        <f>G35*1.04</f>
        <v>30344.432028783307</v>
      </c>
      <c r="I35" s="31">
        <f>H35*1.04</f>
        <v>31558.209309934642</v>
      </c>
      <c r="J35" s="31">
        <f>I35*1.04</f>
        <v>32820.537682332026</v>
      </c>
    </row>
    <row r="36" spans="1:10" ht="10.5" customHeight="1">
      <c r="A36" s="27"/>
      <c r="B36" s="11"/>
      <c r="C36" s="9"/>
      <c r="D36" s="29"/>
      <c r="E36" s="30"/>
      <c r="F36" s="31"/>
      <c r="G36" s="31"/>
      <c r="H36" s="31"/>
      <c r="I36" s="31"/>
      <c r="J36" s="31"/>
    </row>
    <row r="37" spans="1:10" ht="10.5" customHeight="1">
      <c r="A37" s="27">
        <v>16</v>
      </c>
      <c r="B37" s="11"/>
      <c r="C37" s="9"/>
      <c r="D37" s="29" t="s">
        <v>17</v>
      </c>
      <c r="E37" s="30">
        <f>+'2011'!E37*1.01</f>
        <v>27675.676964886574</v>
      </c>
      <c r="F37" s="31">
        <f>E37*1.04</f>
        <v>28782.704043482037</v>
      </c>
      <c r="G37" s="31">
        <f>F37*1.04</f>
        <v>29934.012205221319</v>
      </c>
      <c r="H37" s="31">
        <f>G37*1.04</f>
        <v>31131.372693430174</v>
      </c>
      <c r="I37" s="31">
        <f>H37*1.04</f>
        <v>32376.627601167384</v>
      </c>
      <c r="J37" s="31">
        <f>I37*1.04</f>
        <v>33671.692705214082</v>
      </c>
    </row>
    <row r="38" spans="1:10" ht="10.5" customHeight="1">
      <c r="A38" s="27"/>
      <c r="B38" s="11"/>
      <c r="C38" s="9"/>
      <c r="D38" s="29"/>
      <c r="E38" s="31"/>
      <c r="F38" s="31"/>
      <c r="G38" s="31"/>
      <c r="H38" s="31"/>
      <c r="I38" s="31"/>
      <c r="J38" s="31"/>
    </row>
    <row r="39" spans="1:10" ht="10.5" customHeight="1">
      <c r="A39" s="27">
        <v>17</v>
      </c>
      <c r="B39" s="11"/>
      <c r="C39" s="9"/>
      <c r="D39" s="29" t="s">
        <v>17</v>
      </c>
      <c r="E39" s="30">
        <f>+'2011'!E39*1.01</f>
        <v>28375.264350247715</v>
      </c>
      <c r="F39" s="31">
        <f>E39*1.04</f>
        <v>29510.274924257625</v>
      </c>
      <c r="G39" s="31">
        <f>F39*1.04</f>
        <v>30690.685921227931</v>
      </c>
      <c r="H39" s="31">
        <f>G39*1.04</f>
        <v>31918.313358077048</v>
      </c>
      <c r="I39" s="31">
        <f>H39*1.04</f>
        <v>33195.045892400129</v>
      </c>
      <c r="J39" s="31">
        <f>I39*1.04</f>
        <v>34522.847728096138</v>
      </c>
    </row>
    <row r="40" spans="1:10" ht="10.5" customHeight="1">
      <c r="A40" s="27"/>
      <c r="B40" s="11"/>
      <c r="C40" s="9"/>
      <c r="D40" s="29"/>
      <c r="E40" s="31"/>
      <c r="F40" s="31"/>
      <c r="G40" s="31"/>
      <c r="H40" s="31"/>
      <c r="I40" s="31"/>
      <c r="J40" s="31"/>
    </row>
    <row r="41" spans="1:10" ht="10.5" customHeight="1">
      <c r="A41" s="27">
        <v>18</v>
      </c>
      <c r="B41" s="11"/>
      <c r="C41" s="9"/>
      <c r="D41" s="29" t="s">
        <v>17</v>
      </c>
      <c r="E41" s="30">
        <f>+'2011'!E41*1.01</f>
        <v>29046.868240194406</v>
      </c>
      <c r="F41" s="31">
        <f>E41*1.04</f>
        <v>30208.742969802184</v>
      </c>
      <c r="G41" s="31">
        <f>F41*1.04</f>
        <v>31417.092688594272</v>
      </c>
      <c r="H41" s="31">
        <f>G41*1.04</f>
        <v>32673.776396138044</v>
      </c>
      <c r="I41" s="31">
        <f>H41*1.04</f>
        <v>33980.72745198357</v>
      </c>
      <c r="J41" s="31">
        <f>I41*1.04</f>
        <v>35339.956550062911</v>
      </c>
    </row>
    <row r="42" spans="1:10" ht="10.5" customHeight="1">
      <c r="A42" s="21"/>
      <c r="B42" s="11"/>
      <c r="C42" s="9"/>
      <c r="D42" s="2"/>
      <c r="E42" s="31"/>
      <c r="F42" s="31"/>
      <c r="G42" s="31"/>
      <c r="H42" s="31"/>
      <c r="I42" s="31"/>
      <c r="J42" s="31"/>
    </row>
    <row r="43" spans="1:10" ht="10.5" customHeight="1">
      <c r="A43" s="27">
        <v>19</v>
      </c>
      <c r="B43" s="11"/>
      <c r="C43" s="9"/>
      <c r="D43" s="2" t="s">
        <v>17</v>
      </c>
      <c r="E43" s="30">
        <f>+'2011'!E43*1.01</f>
        <v>29774.439120969986</v>
      </c>
      <c r="F43" s="31">
        <f>E43*1.04</f>
        <v>30965.416685808788</v>
      </c>
      <c r="G43" s="31">
        <f>F43*1.04</f>
        <v>32204.033353241142</v>
      </c>
      <c r="H43" s="31">
        <f>G43*1.04</f>
        <v>33492.194687370786</v>
      </c>
      <c r="I43" s="31">
        <f>H43*1.04</f>
        <v>34831.882474865619</v>
      </c>
      <c r="J43" s="31">
        <f>I43*1.04</f>
        <v>36225.157773860243</v>
      </c>
    </row>
    <row r="44" spans="1:10" ht="10.5" customHeight="1">
      <c r="A44" s="21"/>
      <c r="B44" s="11"/>
      <c r="C44" s="9"/>
      <c r="D44" s="2"/>
      <c r="E44" s="31"/>
      <c r="F44" s="31"/>
      <c r="G44" s="31"/>
      <c r="H44" s="31"/>
      <c r="I44" s="31"/>
      <c r="J44" s="31"/>
    </row>
    <row r="45" spans="1:10" ht="10.5" customHeight="1">
      <c r="A45" s="27">
        <v>20</v>
      </c>
      <c r="B45" s="11"/>
      <c r="C45" s="9"/>
      <c r="D45" s="2" t="s">
        <v>17</v>
      </c>
      <c r="E45" s="30">
        <f>+'2011'!E45*1.01</f>
        <v>30529.993497160012</v>
      </c>
      <c r="F45" s="31">
        <f>E45*1.04</f>
        <v>31751.193237046413</v>
      </c>
      <c r="G45" s="31">
        <f>F45*1.04</f>
        <v>33021.240966528268</v>
      </c>
      <c r="H45" s="31">
        <f>G45*1.04</f>
        <v>34342.090605189398</v>
      </c>
      <c r="I45" s="31">
        <f>H45*1.04</f>
        <v>35715.774229396979</v>
      </c>
      <c r="J45" s="31">
        <f>I45*1.04</f>
        <v>37144.405198572858</v>
      </c>
    </row>
    <row r="46" spans="1:10" ht="10.5" customHeight="1">
      <c r="A46" s="21"/>
      <c r="B46" s="11"/>
      <c r="C46" s="9"/>
      <c r="D46" s="2"/>
      <c r="E46" s="31"/>
      <c r="F46" s="31"/>
      <c r="G46" s="31"/>
      <c r="H46" s="31"/>
      <c r="I46" s="31"/>
      <c r="J46" s="31"/>
    </row>
    <row r="47" spans="1:10" ht="10.5" customHeight="1">
      <c r="A47" s="27">
        <v>21</v>
      </c>
      <c r="B47" s="11"/>
      <c r="C47" s="9"/>
      <c r="D47" s="2" t="s">
        <v>17</v>
      </c>
      <c r="E47" s="30">
        <f>+'2011'!E47*1.01</f>
        <v>31285.547873350031</v>
      </c>
      <c r="F47" s="31">
        <f>E47*1.04</f>
        <v>32536.969788284034</v>
      </c>
      <c r="G47" s="31">
        <f>F47*1.04</f>
        <v>33838.448579815398</v>
      </c>
      <c r="H47" s="31">
        <f>G47*1.04</f>
        <v>35191.986523008018</v>
      </c>
      <c r="I47" s="31">
        <f>H47*1.04</f>
        <v>36599.665983928338</v>
      </c>
      <c r="J47" s="31">
        <f>I47*1.04</f>
        <v>38063.652623285474</v>
      </c>
    </row>
    <row r="48" spans="1:10" ht="10.5" customHeight="1">
      <c r="A48" s="27"/>
      <c r="B48" s="11"/>
      <c r="C48" s="9"/>
      <c r="D48" s="2"/>
      <c r="E48" s="31"/>
      <c r="F48" s="31"/>
      <c r="G48" s="31"/>
      <c r="H48" s="31"/>
      <c r="I48" s="31"/>
      <c r="J48" s="31"/>
    </row>
    <row r="49" spans="1:10" ht="10.5" customHeight="1">
      <c r="A49" s="27">
        <v>22</v>
      </c>
      <c r="B49" s="11"/>
      <c r="C49" s="9"/>
      <c r="D49" s="2" t="s">
        <v>17</v>
      </c>
      <c r="E49" s="30">
        <f>+'2011'!E49*1.01</f>
        <v>32097.069240368968</v>
      </c>
      <c r="F49" s="31">
        <f>E49*1.04</f>
        <v>33380.952009983725</v>
      </c>
      <c r="G49" s="31">
        <f>F49*1.04</f>
        <v>34716.190090383076</v>
      </c>
      <c r="H49" s="31">
        <f>G49*1.04</f>
        <v>36104.837693998401</v>
      </c>
      <c r="I49" s="31">
        <f>H49*1.04</f>
        <v>37549.031201758335</v>
      </c>
      <c r="J49" s="31">
        <f>I49*1.04</f>
        <v>39050.992449828671</v>
      </c>
    </row>
    <row r="50" spans="1:10" ht="10.5" customHeight="1">
      <c r="A50" s="21"/>
      <c r="B50" s="11"/>
      <c r="C50" s="9"/>
      <c r="D50" s="2"/>
      <c r="E50" s="31"/>
      <c r="F50" s="31"/>
      <c r="G50" s="31"/>
      <c r="H50" s="31"/>
      <c r="I50" s="31"/>
      <c r="J50" s="31"/>
    </row>
    <row r="51" spans="1:10" ht="10.5" customHeight="1">
      <c r="A51" s="27">
        <v>23</v>
      </c>
      <c r="B51" s="11"/>
      <c r="C51" s="9"/>
      <c r="D51" s="2" t="s">
        <v>17</v>
      </c>
      <c r="E51" s="30">
        <f>+'2011'!E51*1.01</f>
        <v>32880.607111973433</v>
      </c>
      <c r="F51" s="31">
        <f>E51*1.04</f>
        <v>34195.83139645237</v>
      </c>
      <c r="G51" s="31">
        <f>F51*1.04</f>
        <v>35563.664652310465</v>
      </c>
      <c r="H51" s="31">
        <f>G51*1.04</f>
        <v>36986.211238402888</v>
      </c>
      <c r="I51" s="31">
        <f>H51*1.04</f>
        <v>38465.659687939005</v>
      </c>
      <c r="J51" s="31">
        <f>I51*1.04</f>
        <v>40004.28607545657</v>
      </c>
    </row>
    <row r="52" spans="1:10" ht="10.5" customHeight="1">
      <c r="A52" s="27"/>
      <c r="B52" s="11"/>
      <c r="C52" s="9"/>
      <c r="D52" s="2"/>
      <c r="E52" s="31"/>
      <c r="F52" s="31"/>
      <c r="G52" s="31"/>
      <c r="H52" s="31"/>
      <c r="I52" s="31"/>
      <c r="J52" s="31"/>
    </row>
    <row r="53" spans="1:10" ht="10.5" customHeight="1">
      <c r="A53" s="27">
        <v>24</v>
      </c>
      <c r="B53" s="11"/>
      <c r="C53" s="9"/>
      <c r="D53" s="2" t="s">
        <v>17</v>
      </c>
      <c r="E53" s="30">
        <f>+'2011'!E53*1.01</f>
        <v>33720.111974406798</v>
      </c>
      <c r="F53" s="31">
        <f>E53*1.04</f>
        <v>35068.91645338307</v>
      </c>
      <c r="G53" s="31">
        <f>F53*1.04</f>
        <v>36471.673111518394</v>
      </c>
      <c r="H53" s="31">
        <f>G53*1.04</f>
        <v>37930.540035979131</v>
      </c>
      <c r="I53" s="31">
        <f>H53*1.04</f>
        <v>39447.761637418298</v>
      </c>
      <c r="J53" s="31">
        <f>I53*1.04</f>
        <v>41025.672102915029</v>
      </c>
    </row>
    <row r="54" spans="1:10" ht="10.5" customHeight="1">
      <c r="A54" s="21"/>
      <c r="B54" s="11"/>
      <c r="C54" s="9"/>
      <c r="D54" s="2"/>
      <c r="E54" s="31"/>
      <c r="F54" s="31"/>
      <c r="G54" s="31"/>
      <c r="H54" s="31"/>
      <c r="I54" s="31"/>
      <c r="J54" s="31"/>
    </row>
    <row r="55" spans="1:10" ht="10.5" customHeight="1">
      <c r="A55" s="27">
        <v>25</v>
      </c>
      <c r="B55" s="11"/>
      <c r="C55" s="9"/>
      <c r="D55" s="2" t="s">
        <v>17</v>
      </c>
      <c r="E55" s="30">
        <f>+'2011'!E55*1.01</f>
        <v>34531.63334142571</v>
      </c>
      <c r="F55" s="31">
        <f>E55*1.04</f>
        <v>35912.898675082739</v>
      </c>
      <c r="G55" s="31">
        <f>F55*1.04</f>
        <v>37349.414622086049</v>
      </c>
      <c r="H55" s="31">
        <f>G55*1.04</f>
        <v>38843.391206969492</v>
      </c>
      <c r="I55" s="31">
        <f>H55*1.04</f>
        <v>40397.126855248272</v>
      </c>
      <c r="J55" s="31">
        <f>I55*1.04</f>
        <v>42013.011929458204</v>
      </c>
    </row>
    <row r="56" spans="1:10" ht="10.5" customHeight="1">
      <c r="A56" s="27"/>
      <c r="B56" s="11"/>
      <c r="C56" s="9"/>
      <c r="D56" s="2"/>
      <c r="E56" s="31"/>
      <c r="F56" s="31"/>
      <c r="G56" s="31"/>
      <c r="H56" s="31"/>
      <c r="I56" s="31"/>
      <c r="J56" s="31"/>
    </row>
    <row r="57" spans="1:10" ht="10.5" customHeight="1">
      <c r="A57" s="27">
        <v>26</v>
      </c>
      <c r="B57" s="11"/>
      <c r="C57" s="9"/>
      <c r="D57" s="2" t="s">
        <v>17</v>
      </c>
      <c r="E57" s="30">
        <f>+'2011'!E57*1.01</f>
        <v>35399.121699273521</v>
      </c>
      <c r="F57" s="31">
        <f>E57*1.04</f>
        <v>36815.086567244463</v>
      </c>
      <c r="G57" s="31">
        <f>F57*1.04</f>
        <v>38287.690029934245</v>
      </c>
      <c r="H57" s="31">
        <f>G57*1.04</f>
        <v>39819.197631131618</v>
      </c>
      <c r="I57" s="31">
        <f>H57*1.04</f>
        <v>41411.965536376883</v>
      </c>
      <c r="J57" s="31">
        <f>I57*1.04</f>
        <v>43068.44415783196</v>
      </c>
    </row>
    <row r="58" spans="1:10" ht="10.5" customHeight="1">
      <c r="A58" s="21"/>
      <c r="B58" s="11"/>
      <c r="C58" s="9"/>
      <c r="D58" s="2"/>
      <c r="E58" s="31"/>
      <c r="F58" s="31"/>
      <c r="G58" s="31"/>
      <c r="H58" s="31"/>
      <c r="I58" s="31"/>
      <c r="J58" s="31"/>
    </row>
    <row r="59" spans="1:10" ht="10.5" customHeight="1">
      <c r="A59" s="27">
        <v>27</v>
      </c>
      <c r="B59" s="11"/>
      <c r="C59" s="9"/>
      <c r="D59" s="2" t="s">
        <v>17</v>
      </c>
      <c r="E59" s="30">
        <f>+'2011'!E59*1.01</f>
        <v>36294.593552535785</v>
      </c>
      <c r="F59" s="31">
        <f>E59*1.04</f>
        <v>37746.377294637219</v>
      </c>
      <c r="G59" s="31">
        <f>F59*1.04</f>
        <v>39256.232386422707</v>
      </c>
      <c r="H59" s="31">
        <f>G59*1.04</f>
        <v>40826.481681879617</v>
      </c>
      <c r="I59" s="31">
        <f>H59*1.04</f>
        <v>42459.540949154805</v>
      </c>
      <c r="J59" s="31">
        <f>I59*1.04</f>
        <v>44157.922587121</v>
      </c>
    </row>
    <row r="60" spans="1:10" ht="10.5" customHeight="1">
      <c r="A60" s="21"/>
      <c r="B60" s="11"/>
      <c r="C60" s="9"/>
      <c r="D60" s="2"/>
      <c r="E60" s="31"/>
      <c r="F60" s="31"/>
      <c r="G60" s="31"/>
      <c r="H60" s="31"/>
      <c r="I60" s="31"/>
      <c r="J60" s="31"/>
    </row>
    <row r="61" spans="1:10" ht="10.5" customHeight="1">
      <c r="A61" s="27">
        <v>28</v>
      </c>
      <c r="B61" s="11"/>
      <c r="C61" s="9"/>
      <c r="D61" s="2" t="s">
        <v>17</v>
      </c>
      <c r="E61" s="30">
        <f>+'2011'!E61*1.01</f>
        <v>37218.048901212482</v>
      </c>
      <c r="F61" s="31">
        <f>E61*1.04</f>
        <v>38706.770857260984</v>
      </c>
      <c r="G61" s="31">
        <f>F61*1.04</f>
        <v>40255.041691551429</v>
      </c>
      <c r="H61" s="31">
        <f>G61*1.04</f>
        <v>41865.243359213484</v>
      </c>
      <c r="I61" s="31">
        <f>H61*1.04</f>
        <v>43539.853093582024</v>
      </c>
      <c r="J61" s="31">
        <f>I61*1.04</f>
        <v>45281.447217325309</v>
      </c>
    </row>
    <row r="62" spans="1:10" ht="10.5" customHeight="1" thickBot="1">
      <c r="A62" s="27"/>
      <c r="B62" s="24"/>
      <c r="C62" s="9"/>
      <c r="D62" s="2"/>
      <c r="E62" s="31"/>
      <c r="F62" s="31"/>
      <c r="G62" s="31"/>
      <c r="H62" s="31"/>
      <c r="I62" s="31"/>
      <c r="J62" s="31"/>
    </row>
    <row r="63" spans="1:10" ht="10.5" customHeight="1">
      <c r="A63" s="27">
        <v>29</v>
      </c>
      <c r="B63" s="26"/>
      <c r="C63" s="9"/>
      <c r="D63" s="2" t="s">
        <v>17</v>
      </c>
      <c r="E63" s="30">
        <f>+'2011'!E63*1.01</f>
        <v>38141.504249889185</v>
      </c>
      <c r="F63" s="31">
        <f>E63*1.04</f>
        <v>39667.164419884757</v>
      </c>
      <c r="G63" s="31">
        <f>F63*1.04</f>
        <v>41253.85099668015</v>
      </c>
      <c r="H63" s="31">
        <f>G63*1.04</f>
        <v>42904.005036547358</v>
      </c>
      <c r="I63" s="31">
        <f>H63*1.04</f>
        <v>44620.165238009256</v>
      </c>
      <c r="J63" s="31">
        <f>I63*1.04</f>
        <v>46404.971847529625</v>
      </c>
    </row>
    <row r="64" spans="1:10" ht="10.5" customHeight="1">
      <c r="A64" s="21"/>
      <c r="B64" s="11"/>
      <c r="C64" s="9"/>
      <c r="D64" s="2"/>
      <c r="E64" s="31"/>
      <c r="F64" s="31"/>
      <c r="G64" s="31"/>
      <c r="H64" s="31"/>
      <c r="I64" s="31"/>
      <c r="J64" s="31"/>
    </row>
    <row r="65" spans="1:10" ht="10.5" customHeight="1">
      <c r="A65" s="27">
        <v>30</v>
      </c>
      <c r="B65" s="11"/>
      <c r="C65" s="9"/>
      <c r="D65" s="2" t="s">
        <v>17</v>
      </c>
      <c r="E65" s="30">
        <f>+'2011'!E65*1.01</f>
        <v>39092.943093980335</v>
      </c>
      <c r="F65" s="31">
        <f>E65*1.04</f>
        <v>40656.660817739546</v>
      </c>
      <c r="G65" s="31">
        <f>F65*1.04</f>
        <v>42282.927250449131</v>
      </c>
      <c r="H65" s="31">
        <f>G65*1.04</f>
        <v>43974.244340467099</v>
      </c>
      <c r="I65" s="31">
        <f>H65*1.04</f>
        <v>45733.214114085786</v>
      </c>
      <c r="J65" s="31">
        <f>I65*1.04</f>
        <v>47562.542678649217</v>
      </c>
    </row>
    <row r="66" spans="1:10" ht="10.5" customHeight="1">
      <c r="A66" s="27"/>
      <c r="B66" s="11"/>
      <c r="C66" s="9"/>
      <c r="D66" s="2"/>
      <c r="E66" s="31"/>
      <c r="F66" s="31"/>
      <c r="G66" s="31"/>
      <c r="H66" s="31"/>
      <c r="I66" s="31"/>
      <c r="J66" s="31"/>
    </row>
    <row r="67" spans="1:10" ht="11.1" customHeight="1" thickBot="1">
      <c r="A67" s="33">
        <v>31</v>
      </c>
      <c r="B67" s="24"/>
      <c r="C67" s="63"/>
      <c r="D67" s="6" t="s">
        <v>17</v>
      </c>
      <c r="E67" s="51">
        <f>+'2011'!E67*1.01</f>
        <v>40072.365433485924</v>
      </c>
      <c r="F67" s="32">
        <f>E67*1.04</f>
        <v>41675.26005082536</v>
      </c>
      <c r="G67" s="32">
        <f>F67*1.04</f>
        <v>43342.270452858378</v>
      </c>
      <c r="H67" s="32">
        <f>G67*1.04</f>
        <v>45075.961270972715</v>
      </c>
      <c r="I67" s="32">
        <f>H67*1.04</f>
        <v>46878.999721811626</v>
      </c>
      <c r="J67" s="32">
        <f>I67*1.04</f>
        <v>48754.159710684093</v>
      </c>
    </row>
    <row r="68" spans="1:10" ht="10.5" customHeight="1">
      <c r="A68" s="27"/>
      <c r="B68" s="11"/>
      <c r="C68" s="9"/>
      <c r="D68" s="2"/>
      <c r="E68" s="30"/>
      <c r="F68" s="31"/>
      <c r="G68" s="31"/>
      <c r="H68" s="31"/>
      <c r="I68" s="31"/>
      <c r="J68" s="31"/>
    </row>
    <row r="69" spans="1:10" ht="10.5" customHeight="1">
      <c r="A69" s="27">
        <v>32</v>
      </c>
      <c r="B69" s="11"/>
      <c r="C69" s="9"/>
      <c r="D69" s="2" t="s">
        <v>17</v>
      </c>
      <c r="E69" s="30">
        <f>+'2011'!E69*1.01</f>
        <v>41079.771268405944</v>
      </c>
      <c r="F69" s="31">
        <f>E69*1.04</f>
        <v>42722.962119142183</v>
      </c>
      <c r="G69" s="31">
        <f>F69*1.04</f>
        <v>44431.88060390787</v>
      </c>
      <c r="H69" s="31">
        <f>G69*1.04</f>
        <v>46209.155828064184</v>
      </c>
      <c r="I69" s="31">
        <f>H69*1.04</f>
        <v>48057.522061186755</v>
      </c>
      <c r="J69" s="31">
        <f>I69*1.04</f>
        <v>49979.82294363423</v>
      </c>
    </row>
    <row r="70" spans="1:10" ht="10.5" customHeight="1">
      <c r="A70" s="27"/>
      <c r="B70" s="11"/>
      <c r="C70" s="9"/>
      <c r="D70" s="2"/>
      <c r="E70" s="31"/>
      <c r="F70" s="31"/>
      <c r="G70" s="31"/>
      <c r="H70" s="31"/>
      <c r="I70" s="31"/>
      <c r="J70" s="31"/>
    </row>
    <row r="71" spans="1:10" ht="10.5" customHeight="1">
      <c r="A71" s="27">
        <v>33</v>
      </c>
      <c r="B71" s="11"/>
      <c r="C71" s="9"/>
      <c r="D71" s="2" t="s">
        <v>17</v>
      </c>
      <c r="E71" s="30">
        <f>+'2011'!E73*1.01</f>
        <v>42115.160598740447</v>
      </c>
      <c r="F71" s="31">
        <f>E71*1.04</f>
        <v>43799.767022690066</v>
      </c>
      <c r="G71" s="31">
        <f>F71*1.04</f>
        <v>45551.757703597672</v>
      </c>
      <c r="H71" s="31">
        <f>G71*1.04</f>
        <v>47373.828011741578</v>
      </c>
      <c r="I71" s="31">
        <f>H71*1.04</f>
        <v>49268.781132211239</v>
      </c>
      <c r="J71" s="31">
        <f>I71*1.04</f>
        <v>51239.532377499694</v>
      </c>
    </row>
    <row r="72" spans="1:10" ht="10.5" customHeight="1">
      <c r="A72" s="21"/>
      <c r="B72" s="11"/>
      <c r="C72" s="9"/>
      <c r="D72" s="2"/>
      <c r="E72" s="31"/>
      <c r="F72" s="31"/>
      <c r="G72" s="31"/>
      <c r="H72" s="31"/>
      <c r="I72" s="31"/>
      <c r="J72" s="31"/>
    </row>
    <row r="73" spans="1:10" ht="10.5" customHeight="1">
      <c r="A73" s="27">
        <v>34</v>
      </c>
      <c r="B73" s="11"/>
      <c r="C73" s="9"/>
      <c r="D73" s="2" t="s">
        <v>17</v>
      </c>
      <c r="E73" s="30">
        <f>+'2011'!E75*1.01</f>
        <v>43150.549929074921</v>
      </c>
      <c r="F73" s="31">
        <f>E73*1.04</f>
        <v>44876.571926237921</v>
      </c>
      <c r="G73" s="31">
        <f>F73*1.04</f>
        <v>46671.634803287438</v>
      </c>
      <c r="H73" s="31">
        <f>G73*1.04</f>
        <v>48538.500195418936</v>
      </c>
      <c r="I73" s="31">
        <f>H73*1.04</f>
        <v>50480.040203235694</v>
      </c>
      <c r="J73" s="31">
        <f>I73*1.04</f>
        <v>52499.241811365122</v>
      </c>
    </row>
    <row r="74" spans="1:10" ht="10.5" customHeight="1">
      <c r="A74" s="21"/>
      <c r="B74" s="11"/>
      <c r="C74" s="9"/>
      <c r="D74" s="2"/>
      <c r="E74" s="31"/>
      <c r="F74" s="31"/>
      <c r="G74" s="31"/>
      <c r="H74" s="31"/>
      <c r="I74" s="31"/>
      <c r="J74" s="31"/>
    </row>
    <row r="75" spans="1:10" ht="10.5" customHeight="1">
      <c r="A75" s="27">
        <v>35</v>
      </c>
      <c r="B75" s="11"/>
      <c r="C75" s="9"/>
      <c r="D75" s="2" t="s">
        <v>17</v>
      </c>
      <c r="E75" s="30">
        <f>+'2011'!E77*1.01</f>
        <v>44213.922754823892</v>
      </c>
      <c r="F75" s="31">
        <f>E75*1.04</f>
        <v>45982.47966501685</v>
      </c>
      <c r="G75" s="31">
        <f>F75*1.04</f>
        <v>47821.778851617528</v>
      </c>
      <c r="H75" s="31">
        <f>G75*1.04</f>
        <v>49734.650005682233</v>
      </c>
      <c r="I75" s="31">
        <f>H75*1.04</f>
        <v>51724.036005909526</v>
      </c>
      <c r="J75" s="31">
        <f>I75*1.04</f>
        <v>53792.997446145906</v>
      </c>
    </row>
    <row r="76" spans="1:10" ht="10.5" customHeight="1">
      <c r="A76" s="27"/>
      <c r="B76" s="11"/>
      <c r="C76" s="9"/>
      <c r="D76" s="2"/>
      <c r="E76" s="31"/>
      <c r="F76" s="31"/>
      <c r="G76" s="31"/>
      <c r="H76" s="31"/>
      <c r="I76" s="31"/>
      <c r="J76" s="31"/>
    </row>
    <row r="77" spans="1:10" ht="10.5" customHeight="1">
      <c r="A77" s="27">
        <v>36</v>
      </c>
      <c r="B77" s="11"/>
      <c r="C77" s="9"/>
      <c r="D77" s="2" t="s">
        <v>17</v>
      </c>
      <c r="E77" s="30">
        <f>+'2011'!E79*1.01</f>
        <v>45361.246066816115</v>
      </c>
      <c r="F77" s="31">
        <f>E77*1.04</f>
        <v>47175.695909488764</v>
      </c>
      <c r="G77" s="31">
        <f>F77*1.04</f>
        <v>49062.723745868316</v>
      </c>
      <c r="H77" s="31">
        <f>G77*1.04</f>
        <v>51025.232695703053</v>
      </c>
      <c r="I77" s="31">
        <f>H77*1.04</f>
        <v>53066.242003531173</v>
      </c>
      <c r="J77" s="31">
        <f>I77*1.04</f>
        <v>55188.891683672424</v>
      </c>
    </row>
    <row r="78" spans="1:10" ht="10.5" customHeight="1">
      <c r="A78" s="21"/>
      <c r="B78" s="11"/>
      <c r="C78" s="9"/>
      <c r="D78" s="2"/>
      <c r="E78" s="31"/>
      <c r="F78" s="31"/>
      <c r="G78" s="31"/>
      <c r="H78" s="31"/>
      <c r="I78" s="31"/>
      <c r="J78" s="31"/>
    </row>
    <row r="79" spans="1:10" ht="10.5" customHeight="1">
      <c r="A79" s="27">
        <v>37</v>
      </c>
      <c r="B79" s="11"/>
      <c r="C79" s="9"/>
      <c r="D79" s="2" t="s">
        <v>17</v>
      </c>
      <c r="E79" s="30">
        <f>+'2011'!E81*1.01</f>
        <v>46452.602387979518</v>
      </c>
      <c r="F79" s="31">
        <f>E79*1.04</f>
        <v>48310.706483498703</v>
      </c>
      <c r="G79" s="31">
        <f>F79*1.04</f>
        <v>50243.134742838651</v>
      </c>
      <c r="H79" s="31">
        <f>G79*1.04</f>
        <v>52252.860132552196</v>
      </c>
      <c r="I79" s="31">
        <f>H79*1.04</f>
        <v>54342.974537854287</v>
      </c>
      <c r="J79" s="31">
        <f>I79*1.04</f>
        <v>56516.693519368462</v>
      </c>
    </row>
    <row r="80" spans="1:10" ht="10.5" customHeight="1">
      <c r="A80" s="21"/>
      <c r="B80" s="11"/>
      <c r="C80" s="9"/>
      <c r="D80" s="2"/>
      <c r="E80" s="31"/>
      <c r="F80" s="31"/>
      <c r="G80" s="31"/>
      <c r="H80" s="31"/>
      <c r="I80" s="31"/>
      <c r="J80" s="31"/>
    </row>
    <row r="81" spans="1:10" ht="10.5" customHeight="1">
      <c r="A81" s="27">
        <v>38</v>
      </c>
      <c r="B81" s="11"/>
      <c r="C81" s="9"/>
      <c r="D81" s="2" t="s">
        <v>17</v>
      </c>
      <c r="E81" s="30">
        <f>+'2011'!E83*1.01</f>
        <v>47599.925699971762</v>
      </c>
      <c r="F81" s="31">
        <f>E81*1.04</f>
        <v>49503.922727970632</v>
      </c>
      <c r="G81" s="31">
        <f>F81*1.04</f>
        <v>51484.07963708946</v>
      </c>
      <c r="H81" s="31">
        <f>G81*1.04</f>
        <v>53543.442822573037</v>
      </c>
      <c r="I81" s="31">
        <f>H81*1.04</f>
        <v>55685.180535475964</v>
      </c>
      <c r="J81" s="31">
        <f>I81*1.04</f>
        <v>57912.587756895002</v>
      </c>
    </row>
    <row r="82" spans="1:10" ht="10.5" customHeight="1">
      <c r="A82" s="27"/>
      <c r="B82" s="11"/>
      <c r="C82" s="9"/>
      <c r="D82" s="2"/>
      <c r="E82" s="31"/>
      <c r="F82" s="31"/>
      <c r="G82" s="31"/>
      <c r="H82" s="31"/>
      <c r="I82" s="31"/>
      <c r="J82" s="31"/>
    </row>
    <row r="83" spans="1:10" ht="10.5" customHeight="1">
      <c r="A83" s="27">
        <v>39</v>
      </c>
      <c r="B83" s="11"/>
      <c r="C83" s="9"/>
      <c r="D83" s="2" t="s">
        <v>17</v>
      </c>
      <c r="E83" s="30">
        <f>+'2011'!E85*1.01</f>
        <v>48803.21600279292</v>
      </c>
      <c r="F83" s="31">
        <f>E83*1.04</f>
        <v>50755.344642904638</v>
      </c>
      <c r="G83" s="31">
        <f>F83*1.04</f>
        <v>52785.558428620825</v>
      </c>
      <c r="H83" s="31">
        <f>G83*1.04</f>
        <v>54896.980765765657</v>
      </c>
      <c r="I83" s="31">
        <f>H83*1.04</f>
        <v>57092.859996396284</v>
      </c>
      <c r="J83" s="31">
        <f>I83*1.04</f>
        <v>59376.574396252137</v>
      </c>
    </row>
    <row r="84" spans="1:10" ht="10.5" customHeight="1">
      <c r="A84" s="21"/>
      <c r="B84" s="11"/>
      <c r="C84" s="9"/>
      <c r="D84" s="2"/>
      <c r="E84" s="31"/>
      <c r="F84" s="31"/>
      <c r="G84" s="31"/>
      <c r="H84" s="31"/>
      <c r="I84" s="31"/>
      <c r="J84" s="31"/>
    </row>
    <row r="85" spans="1:10" ht="10.5" customHeight="1">
      <c r="A85" s="27">
        <v>40</v>
      </c>
      <c r="B85" s="11"/>
      <c r="C85" s="9"/>
      <c r="D85" s="2" t="s">
        <v>17</v>
      </c>
      <c r="E85" s="30">
        <f>+'2011'!E87*1.01</f>
        <v>50034.489801028518</v>
      </c>
      <c r="F85" s="31">
        <f>E85*1.04</f>
        <v>52035.869393069661</v>
      </c>
      <c r="G85" s="31">
        <f>F85*1.04</f>
        <v>54117.304168792449</v>
      </c>
      <c r="H85" s="31">
        <f>G85*1.04</f>
        <v>56281.99633554415</v>
      </c>
      <c r="I85" s="31">
        <f>H85*1.04</f>
        <v>58533.276188965916</v>
      </c>
      <c r="J85" s="31">
        <f>I85*1.04</f>
        <v>60874.607236524556</v>
      </c>
    </row>
    <row r="86" spans="1:10" ht="10.5" customHeight="1">
      <c r="A86" s="27"/>
      <c r="B86" s="11"/>
      <c r="C86" s="9"/>
      <c r="D86" s="2"/>
      <c r="E86" s="31"/>
      <c r="F86" s="31"/>
      <c r="G86" s="31"/>
      <c r="H86" s="31"/>
      <c r="I86" s="31"/>
      <c r="J86" s="31"/>
    </row>
    <row r="87" spans="1:10" ht="10.5" customHeight="1">
      <c r="A87" s="27">
        <v>41</v>
      </c>
      <c r="B87" s="11"/>
      <c r="C87" s="10"/>
      <c r="D87" s="2" t="s">
        <v>17</v>
      </c>
      <c r="E87" s="30">
        <f>+'2011'!E89*1.01</f>
        <v>51293.747094678569</v>
      </c>
      <c r="F87" s="31">
        <f>E87*1.04</f>
        <v>53345.496978465715</v>
      </c>
      <c r="G87" s="31">
        <f>F87*1.04</f>
        <v>55479.316857604346</v>
      </c>
      <c r="H87" s="31">
        <f>G87*1.04</f>
        <v>57698.489531908519</v>
      </c>
      <c r="I87" s="31">
        <f>H87*1.04</f>
        <v>60006.429113184859</v>
      </c>
      <c r="J87" s="31">
        <f>I87*1.04</f>
        <v>62406.686277712251</v>
      </c>
    </row>
    <row r="88" spans="1:10" ht="10.5" customHeight="1">
      <c r="A88" s="27"/>
      <c r="B88" s="11"/>
      <c r="C88" s="9"/>
      <c r="D88" s="2"/>
      <c r="E88" s="31"/>
      <c r="F88" s="31"/>
      <c r="G88" s="31"/>
      <c r="H88" s="31"/>
      <c r="I88" s="31"/>
      <c r="J88" s="31"/>
    </row>
    <row r="89" spans="1:10" ht="10.5" customHeight="1">
      <c r="A89" s="27">
        <v>42</v>
      </c>
      <c r="B89" s="11"/>
      <c r="C89" s="9"/>
      <c r="D89" s="2" t="s">
        <v>17</v>
      </c>
      <c r="E89" s="30">
        <f>+'2011'!E91*1.01</f>
        <v>52580.987883743044</v>
      </c>
      <c r="F89" s="31">
        <f>E89*1.04</f>
        <v>54684.227399092764</v>
      </c>
      <c r="G89" s="31">
        <f>F89*1.04</f>
        <v>56871.596495056474</v>
      </c>
      <c r="H89" s="31">
        <f>G89*1.04</f>
        <v>59146.460354858733</v>
      </c>
      <c r="I89" s="31">
        <f>H89*1.04</f>
        <v>61512.318769053083</v>
      </c>
      <c r="J89" s="31">
        <f>I89*1.04</f>
        <v>63972.811519815208</v>
      </c>
    </row>
    <row r="90" spans="1:10" ht="10.5" customHeight="1">
      <c r="A90" s="27"/>
      <c r="B90" s="11"/>
      <c r="C90" s="9"/>
      <c r="D90" s="2"/>
      <c r="E90" s="31"/>
      <c r="F90" s="31"/>
      <c r="G90" s="31"/>
      <c r="H90" s="31"/>
      <c r="I90" s="31"/>
      <c r="J90" s="31"/>
    </row>
    <row r="91" spans="1:10" ht="10.5" customHeight="1">
      <c r="A91" s="27">
        <v>43</v>
      </c>
      <c r="B91" s="11"/>
      <c r="C91" s="7" t="s">
        <v>18</v>
      </c>
      <c r="D91" s="2" t="s">
        <v>17</v>
      </c>
      <c r="E91" s="30">
        <f>+'2011'!E93*1.01</f>
        <v>53896.212168222002</v>
      </c>
      <c r="F91" s="31">
        <f>E91*1.04</f>
        <v>56052.060654950881</v>
      </c>
      <c r="G91" s="31">
        <f>F91*1.04</f>
        <v>58294.143081148919</v>
      </c>
      <c r="H91" s="31">
        <f>G91*1.04</f>
        <v>60625.90880439488</v>
      </c>
      <c r="I91" s="31">
        <f>H91*1.04</f>
        <v>63050.945156570677</v>
      </c>
      <c r="J91" s="31">
        <f>I91*1.04</f>
        <v>65572.982962833499</v>
      </c>
    </row>
    <row r="92" spans="1:10" ht="10.5" customHeight="1">
      <c r="A92" s="21"/>
      <c r="B92" s="11"/>
      <c r="C92" s="9"/>
      <c r="D92" s="2"/>
      <c r="E92" s="31"/>
      <c r="F92" s="31"/>
      <c r="G92" s="31"/>
      <c r="H92" s="31"/>
      <c r="I92" s="31"/>
      <c r="J92" s="31"/>
    </row>
    <row r="93" spans="1:10" ht="10.5" customHeight="1">
      <c r="A93" s="27">
        <v>44</v>
      </c>
      <c r="B93" s="11"/>
      <c r="C93" s="9"/>
      <c r="D93" s="2" t="s">
        <v>17</v>
      </c>
      <c r="E93" s="30">
        <f>+'2011'!E95*1.01</f>
        <v>55239.41994811537</v>
      </c>
      <c r="F93" s="31">
        <f>E93*1.04</f>
        <v>57448.996746039986</v>
      </c>
      <c r="G93" s="31">
        <f>F93*1.04</f>
        <v>59746.956615881587</v>
      </c>
      <c r="H93" s="31">
        <f>G93*1.04</f>
        <v>62136.83488051685</v>
      </c>
      <c r="I93" s="31">
        <f>H93*1.04</f>
        <v>64622.308275737523</v>
      </c>
      <c r="J93" s="31">
        <f>I93*1.04</f>
        <v>67207.20060676703</v>
      </c>
    </row>
    <row r="94" spans="1:10" ht="10.5" customHeight="1">
      <c r="A94" s="21"/>
      <c r="B94" s="11"/>
      <c r="C94" s="9"/>
      <c r="D94" s="2"/>
      <c r="E94" s="31"/>
      <c r="F94" s="31"/>
      <c r="G94" s="31"/>
      <c r="H94" s="31"/>
      <c r="I94" s="31"/>
      <c r="J94" s="31"/>
    </row>
    <row r="95" spans="1:10" ht="10.5" customHeight="1">
      <c r="A95" s="27">
        <v>45</v>
      </c>
      <c r="B95" s="11"/>
      <c r="C95" s="9" t="s">
        <v>19</v>
      </c>
      <c r="D95" s="2" t="s">
        <v>17</v>
      </c>
      <c r="E95" s="30">
        <f>+'2011'!E97*1.01</f>
        <v>56610.611223423206</v>
      </c>
      <c r="F95" s="31">
        <f>E95*1.04</f>
        <v>58875.035672360136</v>
      </c>
      <c r="G95" s="31">
        <f>F95*1.04</f>
        <v>61230.037099254543</v>
      </c>
      <c r="H95" s="31">
        <f>G95*1.04</f>
        <v>63679.238583224724</v>
      </c>
      <c r="I95" s="31">
        <f>H95*1.04</f>
        <v>66226.40812655371</v>
      </c>
      <c r="J95" s="31">
        <f>I95*1.04</f>
        <v>68875.464451615859</v>
      </c>
    </row>
    <row r="96" spans="1:10" ht="10.5" customHeight="1">
      <c r="A96" s="27"/>
      <c r="B96" s="11"/>
      <c r="C96" s="11"/>
      <c r="D96" s="2"/>
      <c r="E96" s="31"/>
      <c r="F96" s="31"/>
      <c r="G96" s="31"/>
      <c r="H96" s="31"/>
      <c r="I96" s="31"/>
      <c r="J96" s="31"/>
    </row>
    <row r="97" spans="1:10" ht="10.5" customHeight="1">
      <c r="A97" s="27">
        <v>46</v>
      </c>
      <c r="B97" s="11"/>
      <c r="C97" s="7" t="s">
        <v>20</v>
      </c>
      <c r="D97" s="2" t="s">
        <v>17</v>
      </c>
      <c r="E97" s="30">
        <f>+'2011'!E99*1.01</f>
        <v>58009.785994145466</v>
      </c>
      <c r="F97" s="31">
        <f>E97*1.04</f>
        <v>60330.177433911289</v>
      </c>
      <c r="G97" s="31">
        <f>F97*1.04</f>
        <v>62743.384531267744</v>
      </c>
      <c r="H97" s="31">
        <f>G97*1.04</f>
        <v>65253.119912518458</v>
      </c>
      <c r="I97" s="31">
        <f>H97*1.04</f>
        <v>67863.2447090192</v>
      </c>
      <c r="J97" s="31">
        <f>I97*1.04</f>
        <v>70577.774497379971</v>
      </c>
    </row>
    <row r="98" spans="1:10" ht="10.5" customHeight="1">
      <c r="A98" s="27"/>
      <c r="B98" s="11"/>
      <c r="C98" s="9" t="s">
        <v>21</v>
      </c>
      <c r="D98" s="2"/>
      <c r="E98" s="31"/>
      <c r="F98" s="31"/>
      <c r="G98" s="31"/>
      <c r="H98" s="31"/>
      <c r="I98" s="31"/>
      <c r="J98" s="31"/>
    </row>
    <row r="99" spans="1:10" ht="10.5" customHeight="1">
      <c r="A99" s="27"/>
      <c r="B99" s="11"/>
      <c r="C99" s="9" t="s">
        <v>72</v>
      </c>
      <c r="D99" s="2"/>
      <c r="E99" s="31"/>
      <c r="F99" s="31"/>
      <c r="G99" s="31"/>
      <c r="H99" s="31"/>
      <c r="I99" s="31"/>
      <c r="J99" s="31"/>
    </row>
    <row r="100" spans="1:10" ht="10.5" customHeight="1">
      <c r="A100" s="27"/>
      <c r="B100" s="11"/>
      <c r="C100" s="9" t="s">
        <v>22</v>
      </c>
      <c r="D100" s="2"/>
      <c r="E100" s="31"/>
      <c r="F100" s="31"/>
      <c r="G100" s="31"/>
      <c r="H100" s="31"/>
      <c r="I100" s="31"/>
      <c r="J100" s="31"/>
    </row>
    <row r="101" spans="1:10" ht="10.5" customHeight="1">
      <c r="A101" s="27"/>
      <c r="B101" s="11"/>
      <c r="C101" s="9"/>
      <c r="D101" s="2"/>
      <c r="E101" s="31"/>
      <c r="F101" s="31"/>
      <c r="G101" s="31"/>
      <c r="H101" s="31"/>
      <c r="I101" s="31"/>
      <c r="J101" s="31"/>
    </row>
    <row r="102" spans="1:10" ht="10.5" customHeight="1">
      <c r="A102" s="27">
        <v>47</v>
      </c>
      <c r="B102" s="11"/>
      <c r="C102" s="9" t="s">
        <v>23</v>
      </c>
      <c r="D102" s="2" t="s">
        <v>17</v>
      </c>
      <c r="E102" s="30">
        <f>+'2011'!E104*1.01</f>
        <v>59520.894746525533</v>
      </c>
      <c r="F102" s="31">
        <f>E102*1.04</f>
        <v>61901.73053638656</v>
      </c>
      <c r="G102" s="31">
        <f>F102*1.04</f>
        <v>64377.799757842025</v>
      </c>
      <c r="H102" s="31">
        <f>G102*1.04</f>
        <v>66952.911748155704</v>
      </c>
      <c r="I102" s="31">
        <f>H102*1.04</f>
        <v>69631.028218081934</v>
      </c>
      <c r="J102" s="31">
        <f>I102*1.04</f>
        <v>72416.269346805217</v>
      </c>
    </row>
    <row r="103" spans="1:10" ht="10.5" customHeight="1">
      <c r="A103" s="21"/>
      <c r="B103" s="11"/>
      <c r="C103" s="9"/>
      <c r="D103" s="2"/>
      <c r="E103" s="31"/>
      <c r="F103" s="31"/>
      <c r="G103" s="31"/>
      <c r="H103" s="31"/>
      <c r="I103" s="31"/>
      <c r="J103" s="31"/>
    </row>
    <row r="104" spans="1:10" ht="10.5" customHeight="1">
      <c r="A104" s="27">
        <v>48</v>
      </c>
      <c r="B104" s="11"/>
      <c r="C104" s="10" t="s">
        <v>24</v>
      </c>
      <c r="D104" s="2" t="s">
        <v>17</v>
      </c>
      <c r="E104" s="30">
        <f>+'2011'!E106*1.01</f>
        <v>60976.036508076679</v>
      </c>
      <c r="F104" s="31">
        <f>E104*1.04</f>
        <v>63415.077968399746</v>
      </c>
      <c r="G104" s="31">
        <f>F104*1.04</f>
        <v>65951.681087135745</v>
      </c>
      <c r="H104" s="31">
        <f>G104*1.04</f>
        <v>68589.74833062118</v>
      </c>
      <c r="I104" s="31">
        <f>H104*1.04</f>
        <v>71333.338263846032</v>
      </c>
      <c r="J104" s="31">
        <f>I104*1.04</f>
        <v>74186.671794399881</v>
      </c>
    </row>
    <row r="105" spans="1:10" ht="10.5" customHeight="1">
      <c r="A105" s="27"/>
      <c r="B105" s="11"/>
      <c r="C105" s="9"/>
      <c r="D105" s="2"/>
      <c r="E105" s="31"/>
      <c r="F105" s="31"/>
      <c r="G105" s="31"/>
      <c r="H105" s="31"/>
      <c r="I105" s="31"/>
      <c r="J105" s="31"/>
    </row>
    <row r="106" spans="1:10" ht="10.5" customHeight="1">
      <c r="A106" s="27">
        <v>49</v>
      </c>
      <c r="B106" s="11"/>
      <c r="C106" s="65" t="s">
        <v>27</v>
      </c>
      <c r="D106" s="2" t="s">
        <v>17</v>
      </c>
      <c r="E106" s="30">
        <f>+'2011'!E108*1.01</f>
        <v>62515.128755871185</v>
      </c>
      <c r="F106" s="31">
        <f>E106*1.04</f>
        <v>65015.733906106034</v>
      </c>
      <c r="G106" s="31">
        <f>F106*1.04</f>
        <v>67616.363262350278</v>
      </c>
      <c r="H106" s="31">
        <f>G106*1.04</f>
        <v>70321.017792844286</v>
      </c>
      <c r="I106" s="31">
        <f>H106*1.04</f>
        <v>73133.858504558055</v>
      </c>
      <c r="J106" s="31">
        <f>I106*1.04</f>
        <v>76059.212844740381</v>
      </c>
    </row>
    <row r="107" spans="1:10" ht="10.5" customHeight="1">
      <c r="A107" s="27"/>
      <c r="B107" s="11"/>
      <c r="C107" s="7" t="s">
        <v>26</v>
      </c>
      <c r="D107" s="2"/>
      <c r="E107" s="31"/>
      <c r="F107" s="31"/>
      <c r="G107" s="31"/>
      <c r="H107" s="31"/>
      <c r="I107" s="31"/>
      <c r="J107" s="31"/>
    </row>
    <row r="108" spans="1:10" ht="10.5" customHeight="1">
      <c r="A108" s="27"/>
      <c r="B108" s="11"/>
      <c r="C108" s="7" t="s">
        <v>25</v>
      </c>
      <c r="D108" s="2"/>
      <c r="E108" s="31"/>
      <c r="F108" s="31"/>
      <c r="G108" s="31"/>
      <c r="H108" s="31"/>
      <c r="I108" s="31"/>
      <c r="J108" s="31"/>
    </row>
    <row r="109" spans="1:10" ht="10.5" customHeight="1">
      <c r="A109" s="27"/>
      <c r="B109" s="11"/>
      <c r="C109" s="65"/>
      <c r="D109" s="2"/>
      <c r="E109" s="31"/>
      <c r="F109" s="31"/>
      <c r="G109" s="31"/>
      <c r="H109" s="31"/>
      <c r="I109" s="31"/>
      <c r="J109" s="31"/>
    </row>
    <row r="110" spans="1:10" ht="10.5" customHeight="1">
      <c r="A110" s="27">
        <v>50</v>
      </c>
      <c r="B110" s="11"/>
      <c r="C110" s="9" t="s">
        <v>33</v>
      </c>
      <c r="D110" s="2" t="s">
        <v>17</v>
      </c>
      <c r="E110" s="30">
        <f>+'2011'!E112*1.01</f>
        <v>64054.221003665712</v>
      </c>
      <c r="F110" s="31">
        <f>E110*1.04</f>
        <v>66616.389843812343</v>
      </c>
      <c r="G110" s="31">
        <f>F110*1.04</f>
        <v>69281.045437564841</v>
      </c>
      <c r="H110" s="31">
        <f>G110*1.04</f>
        <v>72052.287255067436</v>
      </c>
      <c r="I110" s="31">
        <f>H110*1.04</f>
        <v>74934.378745270136</v>
      </c>
      <c r="J110" s="31">
        <f>I110*1.04</f>
        <v>77931.753895080939</v>
      </c>
    </row>
    <row r="111" spans="1:10" ht="10.5" customHeight="1">
      <c r="A111" s="27"/>
      <c r="B111" s="11"/>
      <c r="C111" s="9" t="s">
        <v>29</v>
      </c>
      <c r="D111" s="2"/>
      <c r="E111" s="31"/>
      <c r="F111" s="31"/>
      <c r="G111" s="31"/>
      <c r="H111" s="31"/>
      <c r="I111" s="31"/>
      <c r="J111" s="31"/>
    </row>
    <row r="112" spans="1:10" ht="10.5" customHeight="1">
      <c r="A112" s="27"/>
      <c r="B112" s="11"/>
      <c r="C112" s="9" t="s">
        <v>30</v>
      </c>
      <c r="D112" s="2"/>
      <c r="E112" s="31"/>
      <c r="F112" s="31"/>
      <c r="G112" s="31"/>
      <c r="H112" s="31"/>
      <c r="I112" s="31"/>
      <c r="J112" s="31"/>
    </row>
    <row r="113" spans="1:10" ht="10.5" customHeight="1">
      <c r="A113" s="27"/>
      <c r="B113" s="11"/>
      <c r="C113" s="9" t="s">
        <v>31</v>
      </c>
      <c r="D113" s="2"/>
      <c r="E113" s="31"/>
      <c r="F113" s="31"/>
      <c r="G113" s="31"/>
      <c r="H113" s="31"/>
      <c r="I113" s="31"/>
      <c r="J113" s="31"/>
    </row>
    <row r="114" spans="1:10" ht="10.5" customHeight="1">
      <c r="A114" s="27"/>
      <c r="B114" s="11"/>
      <c r="C114" s="9" t="s">
        <v>32</v>
      </c>
      <c r="D114" s="2"/>
      <c r="E114" s="31"/>
      <c r="F114" s="31"/>
      <c r="G114" s="31"/>
      <c r="H114" s="31"/>
      <c r="I114" s="31"/>
      <c r="J114" s="31"/>
    </row>
    <row r="115" spans="1:10" ht="10.5" customHeight="1">
      <c r="A115" s="27"/>
      <c r="B115" s="11"/>
      <c r="C115" s="11"/>
      <c r="D115" s="2"/>
      <c r="E115" s="31"/>
      <c r="F115" s="31"/>
      <c r="G115" s="31"/>
      <c r="H115" s="31"/>
      <c r="I115" s="31"/>
      <c r="J115" s="31"/>
    </row>
    <row r="116" spans="1:10" ht="10.5" customHeight="1">
      <c r="A116" s="27">
        <v>51</v>
      </c>
      <c r="B116" s="34"/>
      <c r="C116" s="7" t="s">
        <v>34</v>
      </c>
      <c r="D116" s="2" t="s">
        <v>17</v>
      </c>
      <c r="E116" s="30">
        <f>+'2011'!E120*1.01</f>
        <v>65649.280242289096</v>
      </c>
      <c r="F116" s="31">
        <f>E116*1.04</f>
        <v>68275.251451980657</v>
      </c>
      <c r="G116" s="31">
        <f>F116*1.04</f>
        <v>71006.261510059892</v>
      </c>
      <c r="H116" s="31">
        <f>G116*1.04</f>
        <v>73846.511970462292</v>
      </c>
      <c r="I116" s="31">
        <f>H116*1.04</f>
        <v>76800.372449280781</v>
      </c>
      <c r="J116" s="31">
        <f>I116*1.04</f>
        <v>79872.387347252021</v>
      </c>
    </row>
    <row r="117" spans="1:10" ht="10.5" customHeight="1">
      <c r="A117" s="27"/>
      <c r="B117" s="34"/>
      <c r="C117" s="7" t="s">
        <v>35</v>
      </c>
      <c r="D117" s="2"/>
      <c r="E117" s="30"/>
      <c r="F117" s="31"/>
      <c r="G117" s="31"/>
      <c r="H117" s="31"/>
      <c r="I117" s="31"/>
      <c r="J117" s="31"/>
    </row>
    <row r="118" spans="1:10" ht="10.5" customHeight="1">
      <c r="A118" s="27"/>
      <c r="B118" s="34"/>
      <c r="C118" s="7"/>
      <c r="D118" s="2"/>
      <c r="E118" s="30"/>
      <c r="F118" s="31"/>
      <c r="G118" s="31"/>
      <c r="H118" s="31"/>
      <c r="I118" s="31"/>
      <c r="J118" s="31"/>
    </row>
    <row r="119" spans="1:10" ht="10.5" customHeight="1">
      <c r="A119" s="27">
        <v>52</v>
      </c>
      <c r="B119" s="11"/>
      <c r="C119" s="8" t="s">
        <v>74</v>
      </c>
      <c r="D119" s="2" t="s">
        <v>17</v>
      </c>
      <c r="E119" s="30">
        <f>+'2011'!E123*1.01</f>
        <v>67328.289967155812</v>
      </c>
      <c r="F119" s="31">
        <f>E119*1.04</f>
        <v>70021.421565842043</v>
      </c>
      <c r="G119" s="31">
        <f>F119*1.04</f>
        <v>72822.278428475722</v>
      </c>
      <c r="H119" s="31">
        <f>G119*1.04</f>
        <v>75735.169565614749</v>
      </c>
      <c r="I119" s="31">
        <f>H119*1.04</f>
        <v>78764.576348239338</v>
      </c>
      <c r="J119" s="31">
        <f>I119*1.04</f>
        <v>81915.159402168909</v>
      </c>
    </row>
    <row r="120" spans="1:10" ht="10.5" customHeight="1">
      <c r="A120" s="27"/>
      <c r="B120" s="11"/>
      <c r="C120" s="8" t="s">
        <v>37</v>
      </c>
      <c r="D120" s="2"/>
      <c r="E120" s="31"/>
      <c r="F120" s="31"/>
      <c r="G120" s="31"/>
      <c r="H120" s="31"/>
      <c r="I120" s="31"/>
      <c r="J120" s="31"/>
    </row>
    <row r="121" spans="1:10" ht="10.5" customHeight="1">
      <c r="A121" s="27"/>
      <c r="B121" s="11"/>
      <c r="C121" s="9" t="s">
        <v>38</v>
      </c>
      <c r="D121" s="2"/>
      <c r="E121" s="31"/>
      <c r="F121" s="31"/>
      <c r="G121" s="31"/>
      <c r="H121" s="31"/>
      <c r="I121" s="31"/>
      <c r="J121" s="31"/>
    </row>
    <row r="122" spans="1:10" ht="10.5" customHeight="1">
      <c r="A122" s="27"/>
      <c r="B122" s="11"/>
      <c r="C122" s="8" t="s">
        <v>39</v>
      </c>
      <c r="D122" s="2"/>
      <c r="E122" s="31"/>
      <c r="F122" s="31"/>
      <c r="G122" s="31"/>
      <c r="H122" s="31"/>
      <c r="I122" s="31"/>
      <c r="J122" s="31"/>
    </row>
    <row r="123" spans="1:10" ht="10.5" customHeight="1">
      <c r="A123" s="27"/>
      <c r="B123" s="11"/>
      <c r="C123" s="44"/>
      <c r="D123" s="2"/>
      <c r="E123" s="31"/>
      <c r="F123" s="31"/>
      <c r="G123" s="31"/>
      <c r="H123" s="31"/>
      <c r="I123" s="31"/>
      <c r="J123" s="31"/>
    </row>
    <row r="124" spans="1:10" ht="10.5" customHeight="1">
      <c r="A124" s="27">
        <v>53</v>
      </c>
      <c r="B124" s="34"/>
      <c r="C124" s="10"/>
      <c r="D124" s="2" t="s">
        <v>17</v>
      </c>
      <c r="E124" s="30">
        <f>+'2011'!E128*1.01</f>
        <v>69007.299692022541</v>
      </c>
      <c r="F124" s="31">
        <f>E124*1.04</f>
        <v>71767.591679703444</v>
      </c>
      <c r="G124" s="31">
        <f>F124*1.04</f>
        <v>74638.29534689158</v>
      </c>
      <c r="H124" s="31">
        <f>G124*1.04</f>
        <v>77623.82716076725</v>
      </c>
      <c r="I124" s="31">
        <f>H124*1.04</f>
        <v>80728.780247197938</v>
      </c>
      <c r="J124" s="31">
        <f>I124*1.04</f>
        <v>83957.931457085855</v>
      </c>
    </row>
    <row r="125" spans="1:10" ht="10.5" customHeight="1">
      <c r="A125" s="27"/>
      <c r="B125" s="11"/>
      <c r="C125" s="9"/>
      <c r="D125" s="2"/>
      <c r="E125" s="31"/>
      <c r="F125" s="31"/>
      <c r="G125" s="31"/>
      <c r="H125" s="31"/>
      <c r="I125" s="31"/>
      <c r="J125" s="31"/>
    </row>
    <row r="126" spans="1:10" ht="11.25" customHeight="1" thickBot="1">
      <c r="A126" s="33">
        <v>54</v>
      </c>
      <c r="B126" s="24"/>
      <c r="C126" s="63" t="s">
        <v>41</v>
      </c>
      <c r="D126" s="6" t="s">
        <v>17</v>
      </c>
      <c r="E126" s="51">
        <f>+'2011'!E130*1.01</f>
        <v>70714.292912303732</v>
      </c>
      <c r="F126" s="32">
        <f>E126*1.04</f>
        <v>73542.864628795884</v>
      </c>
      <c r="G126" s="32">
        <f>F126*1.04</f>
        <v>76484.579213947727</v>
      </c>
      <c r="H126" s="32">
        <f>G126*1.04</f>
        <v>79543.962382505633</v>
      </c>
      <c r="I126" s="32">
        <f>H126*1.04</f>
        <v>82725.720877805856</v>
      </c>
      <c r="J126" s="32">
        <f>I126*1.04</f>
        <v>86034.749712918099</v>
      </c>
    </row>
    <row r="127" spans="1:10" ht="10.5" customHeight="1">
      <c r="A127" s="21"/>
      <c r="B127" s="11"/>
      <c r="C127" s="9"/>
      <c r="D127" s="2"/>
      <c r="E127" s="31"/>
      <c r="F127" s="31"/>
      <c r="G127" s="31"/>
      <c r="H127" s="31"/>
      <c r="I127" s="31"/>
      <c r="J127" s="31"/>
    </row>
    <row r="128" spans="1:10" ht="10.5" customHeight="1">
      <c r="A128" s="27">
        <v>55</v>
      </c>
      <c r="B128" s="11"/>
      <c r="C128" s="9" t="s">
        <v>42</v>
      </c>
      <c r="D128" s="2" t="s">
        <v>17</v>
      </c>
      <c r="E128" s="30">
        <f>+'2011'!E132*1.01</f>
        <v>72477.253123413771</v>
      </c>
      <c r="F128" s="31">
        <f>E128*1.04</f>
        <v>75376.343248350327</v>
      </c>
      <c r="G128" s="31">
        <f>F128*1.04</f>
        <v>78391.396978284349</v>
      </c>
      <c r="H128" s="31">
        <f>G128*1.04</f>
        <v>81527.052857415722</v>
      </c>
      <c r="I128" s="31">
        <f>H128*1.04</f>
        <v>84788.134971712352</v>
      </c>
      <c r="J128" s="31">
        <f>I128*1.04</f>
        <v>88179.660370580852</v>
      </c>
    </row>
    <row r="129" spans="1:11" ht="10.5" customHeight="1">
      <c r="A129" s="27"/>
      <c r="B129" s="11"/>
      <c r="C129" s="9" t="s">
        <v>43</v>
      </c>
      <c r="D129" s="2"/>
      <c r="E129" s="31"/>
      <c r="F129" s="31"/>
      <c r="G129" s="31"/>
      <c r="H129" s="31"/>
      <c r="I129" s="31"/>
      <c r="J129" s="31"/>
    </row>
    <row r="130" spans="1:11" ht="10.5" customHeight="1">
      <c r="A130" s="27"/>
      <c r="B130" s="11"/>
      <c r="C130" s="9" t="s">
        <v>44</v>
      </c>
      <c r="D130" s="2"/>
      <c r="E130" s="31"/>
      <c r="F130" s="31"/>
      <c r="G130" s="31"/>
      <c r="H130" s="31"/>
      <c r="I130" s="31"/>
      <c r="J130" s="31"/>
    </row>
    <row r="131" spans="1:11" ht="10.5" customHeight="1">
      <c r="A131" s="27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10.5" customHeight="1">
      <c r="A132" s="27">
        <v>56</v>
      </c>
      <c r="B132" s="34"/>
      <c r="C132" s="9" t="s">
        <v>45</v>
      </c>
      <c r="D132" s="2" t="s">
        <v>17</v>
      </c>
      <c r="E132" s="30">
        <f>+'2011'!E136*1.01</f>
        <v>74324.163820767193</v>
      </c>
      <c r="F132" s="31">
        <f>E132*1.04</f>
        <v>77297.130373597887</v>
      </c>
      <c r="G132" s="31">
        <f>F132*1.04</f>
        <v>80389.015588541806</v>
      </c>
      <c r="H132" s="31">
        <f>G132*1.04</f>
        <v>83604.576212083484</v>
      </c>
      <c r="I132" s="31">
        <f>H132*1.04</f>
        <v>86948.759260566832</v>
      </c>
      <c r="J132" s="31">
        <f>I132*1.04</f>
        <v>90426.709630989513</v>
      </c>
    </row>
    <row r="133" spans="1:11" ht="10.5" customHeight="1">
      <c r="A133" s="27"/>
      <c r="B133" s="34"/>
      <c r="C133" s="10"/>
      <c r="D133" s="2"/>
      <c r="E133" s="31"/>
      <c r="F133" s="31"/>
      <c r="G133" s="31"/>
      <c r="H133" s="31"/>
      <c r="I133" s="31"/>
      <c r="J133" s="31"/>
    </row>
    <row r="134" spans="1:11" ht="10.5" customHeight="1">
      <c r="A134" s="27">
        <v>57</v>
      </c>
      <c r="B134" s="34"/>
      <c r="C134" s="7" t="s">
        <v>46</v>
      </c>
      <c r="D134" s="2" t="s">
        <v>17</v>
      </c>
      <c r="E134" s="30">
        <f>+'2011'!E138*1.01</f>
        <v>76171.074518120571</v>
      </c>
      <c r="F134" s="31">
        <f>E134*1.04</f>
        <v>79217.917498845403</v>
      </c>
      <c r="G134" s="31">
        <f>F134*1.04</f>
        <v>82386.63419879922</v>
      </c>
      <c r="H134" s="31">
        <f>G134*1.04</f>
        <v>85682.099566751189</v>
      </c>
      <c r="I134" s="31">
        <f>H134*1.04</f>
        <v>89109.38354942124</v>
      </c>
      <c r="J134" s="31">
        <f>I134*1.04</f>
        <v>92673.758891398087</v>
      </c>
      <c r="K134" s="11"/>
    </row>
    <row r="135" spans="1:11" ht="10.5" customHeight="1">
      <c r="A135" s="27"/>
      <c r="B135" s="34"/>
      <c r="C135" s="7"/>
      <c r="D135" s="2"/>
      <c r="E135" s="31"/>
      <c r="F135" s="31"/>
      <c r="G135" s="31"/>
      <c r="H135" s="31"/>
      <c r="I135" s="31"/>
      <c r="J135" s="31"/>
      <c r="K135" s="11"/>
    </row>
    <row r="136" spans="1:11" ht="10.5" customHeight="1">
      <c r="A136" s="27">
        <v>58</v>
      </c>
      <c r="B136" s="11"/>
      <c r="C136" s="10"/>
      <c r="D136" s="2" t="s">
        <v>17</v>
      </c>
      <c r="E136" s="30">
        <f>+'2011'!E140*1.01</f>
        <v>78073.952206302885</v>
      </c>
      <c r="F136" s="31">
        <f t="shared" ref="F136:J138" si="0">E136*1.04</f>
        <v>81196.910294554997</v>
      </c>
      <c r="G136" s="31">
        <f t="shared" si="0"/>
        <v>84444.786706337196</v>
      </c>
      <c r="H136" s="31">
        <f t="shared" si="0"/>
        <v>87822.578174590686</v>
      </c>
      <c r="I136" s="31">
        <f t="shared" si="0"/>
        <v>91335.481301574313</v>
      </c>
      <c r="J136" s="31">
        <f t="shared" si="0"/>
        <v>94988.900553637286</v>
      </c>
      <c r="K136" s="11"/>
    </row>
    <row r="137" spans="1:11" ht="10.5" customHeight="1">
      <c r="A137" s="27"/>
      <c r="B137" s="11"/>
      <c r="C137" s="10"/>
      <c r="D137" s="2"/>
      <c r="E137" s="30"/>
      <c r="F137" s="31"/>
      <c r="G137" s="31"/>
      <c r="H137" s="31"/>
      <c r="I137" s="31"/>
      <c r="J137" s="31"/>
      <c r="K137" s="11"/>
    </row>
    <row r="138" spans="1:11" ht="10.5" customHeight="1">
      <c r="A138" s="27">
        <v>59</v>
      </c>
      <c r="B138" s="34"/>
      <c r="C138" s="9" t="s">
        <v>47</v>
      </c>
      <c r="D138" s="2" t="s">
        <v>17</v>
      </c>
      <c r="E138" s="30">
        <f>+'2011'!E143*1.01</f>
        <v>80032.796885314092</v>
      </c>
      <c r="F138" s="31">
        <f t="shared" si="0"/>
        <v>83234.108760726653</v>
      </c>
      <c r="G138" s="31">
        <f t="shared" si="0"/>
        <v>86563.473111155719</v>
      </c>
      <c r="H138" s="31">
        <f t="shared" si="0"/>
        <v>90026.012035601947</v>
      </c>
      <c r="I138" s="31">
        <f t="shared" si="0"/>
        <v>93627.052517026023</v>
      </c>
      <c r="J138" s="31">
        <f t="shared" si="0"/>
        <v>97372.134617707066</v>
      </c>
    </row>
    <row r="139" spans="1:11" ht="10.5" customHeight="1">
      <c r="A139" s="27"/>
      <c r="B139" s="11"/>
      <c r="C139" s="9" t="s">
        <v>48</v>
      </c>
      <c r="D139" s="2"/>
      <c r="E139" s="31"/>
      <c r="F139" s="31"/>
      <c r="G139" s="31"/>
      <c r="H139" s="31"/>
      <c r="I139" s="31"/>
      <c r="J139" s="31"/>
    </row>
    <row r="140" spans="1:11" ht="10.5" customHeight="1">
      <c r="A140" s="27"/>
      <c r="B140" s="11"/>
      <c r="C140" s="9" t="s">
        <v>49</v>
      </c>
      <c r="D140" s="2"/>
      <c r="E140" s="31"/>
      <c r="F140" s="31"/>
      <c r="G140" s="31"/>
      <c r="H140" s="31"/>
      <c r="I140" s="31"/>
      <c r="J140" s="31"/>
    </row>
    <row r="141" spans="1:11" ht="10.5" customHeight="1">
      <c r="A141" s="27"/>
      <c r="B141" s="11"/>
      <c r="C141" s="9" t="s">
        <v>50</v>
      </c>
      <c r="D141" s="2"/>
      <c r="E141" s="31"/>
      <c r="F141" s="31"/>
      <c r="G141" s="31"/>
      <c r="H141" s="31"/>
      <c r="I141" s="31"/>
      <c r="J141" s="31"/>
    </row>
    <row r="142" spans="1:11" ht="10.5" customHeight="1">
      <c r="A142" s="27"/>
      <c r="B142" s="11"/>
      <c r="C142" s="66" t="s">
        <v>51</v>
      </c>
      <c r="D142" s="2"/>
      <c r="E142" s="31"/>
      <c r="F142" s="31"/>
      <c r="G142" s="31"/>
      <c r="H142" s="31"/>
      <c r="I142" s="31"/>
      <c r="J142" s="31"/>
    </row>
    <row r="143" spans="1:11" ht="10.5" customHeight="1">
      <c r="A143" s="27"/>
      <c r="B143" s="11"/>
      <c r="C143" s="66" t="s">
        <v>52</v>
      </c>
      <c r="D143" s="2"/>
      <c r="E143" s="31"/>
      <c r="F143" s="31"/>
      <c r="G143" s="31"/>
      <c r="H143" s="31"/>
      <c r="I143" s="31"/>
      <c r="J143" s="31"/>
    </row>
    <row r="144" spans="1:11" ht="10.5" customHeight="1">
      <c r="A144" s="27"/>
      <c r="B144" s="11"/>
      <c r="C144" s="9" t="s">
        <v>53</v>
      </c>
      <c r="D144" s="2"/>
      <c r="E144" s="31"/>
      <c r="F144" s="31"/>
      <c r="G144" s="31"/>
      <c r="H144" s="31"/>
      <c r="I144" s="31"/>
      <c r="J144" s="31"/>
    </row>
    <row r="145" spans="1:10" ht="10.5" customHeight="1">
      <c r="A145" s="27"/>
      <c r="B145" s="11"/>
      <c r="C145" s="9" t="s">
        <v>54</v>
      </c>
      <c r="D145" s="2"/>
      <c r="E145" s="31"/>
      <c r="F145" s="31"/>
      <c r="G145" s="31"/>
      <c r="H145" s="31"/>
      <c r="I145" s="31"/>
      <c r="J145" s="31"/>
    </row>
    <row r="146" spans="1:10" ht="10.5" customHeight="1">
      <c r="A146" s="27"/>
      <c r="B146" s="11"/>
      <c r="C146" s="9" t="s">
        <v>55</v>
      </c>
      <c r="D146" s="2"/>
      <c r="E146" s="31"/>
      <c r="F146" s="31"/>
      <c r="G146" s="31"/>
      <c r="H146" s="31"/>
      <c r="I146" s="31"/>
      <c r="J146" s="31"/>
    </row>
    <row r="147" spans="1:10" ht="10.5" customHeight="1">
      <c r="A147" s="27"/>
      <c r="B147" s="11"/>
      <c r="C147" s="9" t="s">
        <v>76</v>
      </c>
      <c r="D147" s="2"/>
      <c r="E147" s="31"/>
      <c r="F147" s="31"/>
      <c r="G147" s="31"/>
      <c r="H147" s="31"/>
      <c r="I147" s="31"/>
      <c r="J147" s="31"/>
    </row>
    <row r="148" spans="1:10" ht="10.5" customHeight="1">
      <c r="A148" s="27"/>
      <c r="B148" s="11"/>
      <c r="C148" s="70" t="s">
        <v>80</v>
      </c>
      <c r="D148" s="2"/>
      <c r="E148" s="31"/>
      <c r="F148" s="31"/>
      <c r="G148" s="31"/>
      <c r="H148" s="31"/>
      <c r="I148" s="31"/>
      <c r="J148" s="31"/>
    </row>
    <row r="149" spans="1:10" ht="10.5" customHeight="1">
      <c r="A149" s="27"/>
      <c r="B149" s="11"/>
      <c r="C149" s="9"/>
      <c r="D149" s="2"/>
      <c r="E149" s="31"/>
      <c r="F149" s="31"/>
      <c r="G149" s="31"/>
      <c r="H149" s="31"/>
      <c r="I149" s="31"/>
      <c r="J149" s="31"/>
    </row>
    <row r="150" spans="1:10" ht="10.5" customHeight="1">
      <c r="A150" s="27">
        <v>60</v>
      </c>
      <c r="B150" s="11"/>
      <c r="C150" s="9"/>
      <c r="D150" s="2" t="s">
        <v>17</v>
      </c>
      <c r="E150" s="30">
        <f>+'2011'!E153*1.01</f>
        <v>82019.625059739687</v>
      </c>
      <c r="F150" s="31">
        <f>E150*1.04</f>
        <v>85300.410062129275</v>
      </c>
      <c r="G150" s="31">
        <f>F150*1.04</f>
        <v>88712.426464614444</v>
      </c>
      <c r="H150" s="31">
        <f>G150*1.04</f>
        <v>92260.923523199031</v>
      </c>
      <c r="I150" s="31">
        <f>H150*1.04</f>
        <v>95951.360464126992</v>
      </c>
      <c r="J150" s="31">
        <f>I150*1.04</f>
        <v>99789.414882692072</v>
      </c>
    </row>
    <row r="151" spans="1:10" ht="10.5" customHeight="1">
      <c r="A151" s="27"/>
      <c r="B151" s="11"/>
      <c r="C151" s="9"/>
      <c r="D151" s="2"/>
      <c r="E151" s="31"/>
      <c r="F151" s="31"/>
      <c r="G151" s="31"/>
      <c r="H151" s="31"/>
      <c r="I151" s="31"/>
      <c r="J151" s="31"/>
    </row>
    <row r="152" spans="1:10" ht="10.5" customHeight="1">
      <c r="A152" s="27">
        <v>61</v>
      </c>
      <c r="B152" s="11"/>
      <c r="C152" s="9" t="s">
        <v>56</v>
      </c>
      <c r="D152" s="2" t="s">
        <v>17</v>
      </c>
      <c r="E152" s="30">
        <f>+'2011'!E155*1.01</f>
        <v>84090.403720408634</v>
      </c>
      <c r="F152" s="31">
        <f>E152*1.04</f>
        <v>87454.019869224983</v>
      </c>
      <c r="G152" s="31">
        <f>F152*1.04</f>
        <v>90952.18066399399</v>
      </c>
      <c r="H152" s="31">
        <f>G152*1.04</f>
        <v>94590.267890553747</v>
      </c>
      <c r="I152" s="31">
        <f>H152*1.04</f>
        <v>98373.878606175902</v>
      </c>
      <c r="J152" s="31">
        <f>I152*1.04</f>
        <v>102308.83375042294</v>
      </c>
    </row>
    <row r="153" spans="1:10" ht="10.5" customHeight="1">
      <c r="A153" s="21"/>
      <c r="B153" s="11"/>
      <c r="C153" s="9"/>
      <c r="D153" s="2"/>
      <c r="E153" s="31"/>
      <c r="F153" s="31"/>
      <c r="G153" s="31"/>
      <c r="H153" s="31"/>
      <c r="I153" s="31"/>
      <c r="J153" s="31"/>
    </row>
    <row r="154" spans="1:10" ht="10.5" customHeight="1">
      <c r="A154" s="27">
        <v>62</v>
      </c>
      <c r="B154" s="34"/>
      <c r="C154" s="9" t="s">
        <v>57</v>
      </c>
      <c r="D154" s="2" t="s">
        <v>17</v>
      </c>
      <c r="E154" s="30">
        <f>+'2011'!E157*1.01</f>
        <v>86189.165876492072</v>
      </c>
      <c r="F154" s="31">
        <f>E154*1.04</f>
        <v>89636.73251155176</v>
      </c>
      <c r="G154" s="31">
        <f>F154*1.04</f>
        <v>93222.201812013838</v>
      </c>
      <c r="H154" s="31">
        <f>G154*1.04</f>
        <v>96951.089884494402</v>
      </c>
      <c r="I154" s="31">
        <f>H154*1.04</f>
        <v>100829.13347987419</v>
      </c>
      <c r="J154" s="31">
        <f>I154*1.04</f>
        <v>104862.29881906915</v>
      </c>
    </row>
    <row r="155" spans="1:10" ht="10.5" customHeight="1">
      <c r="A155" s="21"/>
      <c r="B155" s="11"/>
      <c r="C155" s="9"/>
      <c r="D155" s="2"/>
      <c r="E155" s="31"/>
      <c r="F155" s="31"/>
      <c r="G155" s="31"/>
      <c r="H155" s="31"/>
      <c r="I155" s="31"/>
      <c r="J155" s="31"/>
    </row>
    <row r="156" spans="1:10" ht="10.5" customHeight="1">
      <c r="A156" s="21"/>
      <c r="B156" s="11"/>
      <c r="C156" s="9"/>
      <c r="D156" s="2"/>
      <c r="E156" s="31"/>
      <c r="F156" s="31"/>
      <c r="G156" s="31"/>
      <c r="H156" s="31"/>
      <c r="I156" s="31"/>
      <c r="J156" s="31"/>
    </row>
    <row r="157" spans="1:10" ht="10.5" customHeight="1">
      <c r="A157" s="27">
        <v>63</v>
      </c>
      <c r="B157" s="11"/>
      <c r="C157" s="9" t="s">
        <v>59</v>
      </c>
      <c r="D157" s="2" t="s">
        <v>17</v>
      </c>
      <c r="E157" s="30">
        <f>+'2011'!E160*1.01</f>
        <v>88315.911527989956</v>
      </c>
      <c r="F157" s="31">
        <f>E157*1.04</f>
        <v>91848.54798910956</v>
      </c>
      <c r="G157" s="31">
        <f>F157*1.04</f>
        <v>95522.489908673946</v>
      </c>
      <c r="H157" s="31">
        <f>G157*1.04</f>
        <v>99343.38950502091</v>
      </c>
      <c r="I157" s="31">
        <f>H157*1.04</f>
        <v>103317.12508522175</v>
      </c>
      <c r="J157" s="31">
        <f>I157*1.04</f>
        <v>107449.81008863062</v>
      </c>
    </row>
    <row r="158" spans="1:10" ht="10.5" customHeight="1">
      <c r="A158" s="21"/>
      <c r="B158" s="11"/>
      <c r="C158" s="9" t="s">
        <v>60</v>
      </c>
      <c r="D158" s="2"/>
      <c r="E158" s="31"/>
      <c r="F158" s="31"/>
      <c r="G158" s="31"/>
      <c r="H158" s="31"/>
      <c r="I158" s="31"/>
      <c r="J158" s="31"/>
    </row>
    <row r="159" spans="1:10" ht="10.5" customHeight="1">
      <c r="A159" s="21"/>
      <c r="B159" s="11"/>
      <c r="C159" s="9"/>
      <c r="D159" s="2"/>
      <c r="E159" s="31"/>
      <c r="F159" s="31"/>
      <c r="G159" s="31"/>
      <c r="H159" s="31"/>
      <c r="I159" s="31"/>
      <c r="J159" s="31"/>
    </row>
    <row r="160" spans="1:10" ht="10.5" customHeight="1">
      <c r="A160" s="35">
        <v>64</v>
      </c>
      <c r="B160" s="34"/>
      <c r="C160" s="7"/>
      <c r="D160" s="2" t="s">
        <v>17</v>
      </c>
      <c r="E160" s="30">
        <f>+'2011'!E163*1.01</f>
        <v>90554.591161145552</v>
      </c>
      <c r="F160" s="31">
        <f>E160*1.04</f>
        <v>94176.774807591384</v>
      </c>
      <c r="G160" s="31">
        <f>F160*1.04</f>
        <v>97943.845799895047</v>
      </c>
      <c r="H160" s="31">
        <f>G160*1.04</f>
        <v>101861.59963189086</v>
      </c>
      <c r="I160" s="31">
        <f>H160*1.04</f>
        <v>105936.0636171665</v>
      </c>
      <c r="J160" s="31">
        <f>I160*1.04</f>
        <v>110173.50616185316</v>
      </c>
    </row>
    <row r="161" spans="1:10" ht="10.5" customHeight="1">
      <c r="A161" s="35"/>
      <c r="B161" s="34"/>
      <c r="C161" s="7"/>
      <c r="D161" s="2"/>
      <c r="E161" s="31"/>
      <c r="F161" s="31"/>
      <c r="G161" s="31"/>
      <c r="H161" s="31"/>
      <c r="I161" s="31"/>
      <c r="J161" s="31"/>
    </row>
    <row r="162" spans="1:10" ht="10.5" customHeight="1">
      <c r="A162" s="27">
        <v>65</v>
      </c>
      <c r="B162" s="34"/>
      <c r="C162" s="9" t="s">
        <v>75</v>
      </c>
      <c r="D162" s="2" t="s">
        <v>17</v>
      </c>
      <c r="E162" s="30">
        <f>+'2011'!E165*1.01</f>
        <v>92793.270794301177</v>
      </c>
      <c r="F162" s="31">
        <f>E162*1.04</f>
        <v>96505.001626073223</v>
      </c>
      <c r="G162" s="31">
        <f>F162*1.04</f>
        <v>100365.20169111615</v>
      </c>
      <c r="H162" s="31">
        <f>G162*1.04</f>
        <v>104379.80975876079</v>
      </c>
      <c r="I162" s="31">
        <f>H162*1.04</f>
        <v>108555.00214911123</v>
      </c>
      <c r="J162" s="31">
        <f>I162*1.04</f>
        <v>112897.20223507567</v>
      </c>
    </row>
    <row r="163" spans="1:10" ht="10.5" customHeight="1">
      <c r="A163" s="21"/>
      <c r="B163" s="11"/>
      <c r="C163" s="9" t="s">
        <v>62</v>
      </c>
      <c r="D163" s="2"/>
      <c r="E163" s="31"/>
      <c r="F163" s="31"/>
      <c r="G163" s="31"/>
      <c r="H163" s="31"/>
      <c r="I163" s="31"/>
      <c r="J163" s="31"/>
    </row>
    <row r="164" spans="1:10" ht="10.5" customHeight="1">
      <c r="A164" s="21"/>
      <c r="B164" s="11"/>
      <c r="C164" s="9"/>
      <c r="D164" s="2"/>
      <c r="E164" s="31"/>
      <c r="F164" s="31"/>
      <c r="G164" s="31"/>
      <c r="H164" s="31"/>
      <c r="I164" s="31"/>
      <c r="J164" s="31"/>
    </row>
    <row r="165" spans="1:10" ht="10.5" customHeight="1">
      <c r="A165" s="27">
        <v>66</v>
      </c>
      <c r="B165" s="34"/>
      <c r="C165" s="7" t="s">
        <v>63</v>
      </c>
      <c r="D165" s="2" t="s">
        <v>17</v>
      </c>
      <c r="E165" s="30">
        <f>+'2011'!E168*1.01</f>
        <v>95115.900913700199</v>
      </c>
      <c r="F165" s="31">
        <f>E165*1.04</f>
        <v>98920.536950248206</v>
      </c>
      <c r="G165" s="31">
        <f>F165*1.04</f>
        <v>102877.35842825814</v>
      </c>
      <c r="H165" s="31">
        <f>G165*1.04</f>
        <v>106992.45276538847</v>
      </c>
      <c r="I165" s="31">
        <f>H165*1.04</f>
        <v>111272.15087600402</v>
      </c>
      <c r="J165" s="31">
        <f>I165*1.04</f>
        <v>115723.03691104418</v>
      </c>
    </row>
    <row r="166" spans="1:10" ht="10.5" customHeight="1">
      <c r="A166" s="21"/>
      <c r="B166" s="11"/>
      <c r="C166" s="7"/>
      <c r="D166" s="2"/>
      <c r="E166" s="31"/>
      <c r="F166" s="31"/>
      <c r="G166" s="31"/>
      <c r="H166" s="31"/>
      <c r="I166" s="31"/>
      <c r="J166" s="31"/>
    </row>
    <row r="167" spans="1:10" ht="10.5" customHeight="1">
      <c r="A167" s="27">
        <v>67</v>
      </c>
      <c r="B167" s="34"/>
      <c r="C167" s="67"/>
      <c r="D167" s="2" t="s">
        <v>17</v>
      </c>
      <c r="E167" s="30">
        <f>+'2011'!E170*1.01</f>
        <v>97522.481519342502</v>
      </c>
      <c r="F167" s="31">
        <f>E167*1.04</f>
        <v>101423.3807801162</v>
      </c>
      <c r="G167" s="31">
        <f>F167*1.04</f>
        <v>105480.31601132086</v>
      </c>
      <c r="H167" s="31">
        <f>G167*1.04</f>
        <v>109699.5286517737</v>
      </c>
      <c r="I167" s="31">
        <f>H167*1.04</f>
        <v>114087.50979784464</v>
      </c>
      <c r="J167" s="31">
        <f>I167*1.04</f>
        <v>118651.01018975844</v>
      </c>
    </row>
    <row r="168" spans="1:10" ht="10.5" customHeight="1">
      <c r="A168" s="27"/>
      <c r="B168" s="34"/>
      <c r="C168" s="67"/>
      <c r="D168" s="2"/>
      <c r="E168" s="31"/>
      <c r="F168" s="31"/>
      <c r="G168" s="31"/>
      <c r="H168" s="31"/>
      <c r="I168" s="31"/>
      <c r="J168" s="31"/>
    </row>
    <row r="169" spans="1:10" ht="10.5" customHeight="1">
      <c r="A169" s="35">
        <v>68</v>
      </c>
      <c r="B169" s="11"/>
      <c r="C169" s="10"/>
      <c r="D169" s="2" t="s">
        <v>17</v>
      </c>
      <c r="E169" s="30">
        <f>+'2011'!E172*1.01</f>
        <v>99929.062124984805</v>
      </c>
      <c r="F169" s="31">
        <f>E169*1.04</f>
        <v>103926.2246099842</v>
      </c>
      <c r="G169" s="31">
        <f>F169*1.04</f>
        <v>108083.27359438357</v>
      </c>
      <c r="H169" s="31">
        <f>G169*1.04</f>
        <v>112406.60453815892</v>
      </c>
      <c r="I169" s="31">
        <f>H169*1.04</f>
        <v>116902.86871968528</v>
      </c>
      <c r="J169" s="31">
        <f>I169*1.04</f>
        <v>121578.9834684727</v>
      </c>
    </row>
    <row r="170" spans="1:10" ht="10.5" customHeight="1">
      <c r="A170" s="21"/>
      <c r="B170" s="11"/>
      <c r="C170" s="9"/>
      <c r="D170" s="2"/>
      <c r="E170" s="31"/>
      <c r="F170" s="31"/>
      <c r="G170" s="31"/>
      <c r="H170" s="31"/>
      <c r="I170" s="31"/>
      <c r="J170" s="31"/>
    </row>
    <row r="171" spans="1:10" ht="10.5" customHeight="1">
      <c r="A171" s="27">
        <v>69</v>
      </c>
      <c r="B171" s="34"/>
      <c r="C171" s="9" t="s">
        <v>64</v>
      </c>
      <c r="D171" s="2" t="s">
        <v>17</v>
      </c>
      <c r="E171" s="30">
        <f>+'2011'!E174*1.01</f>
        <v>102447.57671228488</v>
      </c>
      <c r="F171" s="31">
        <f>E171*1.04</f>
        <v>106545.47978077628</v>
      </c>
      <c r="G171" s="31">
        <f>F171*1.04</f>
        <v>110807.29897200734</v>
      </c>
      <c r="H171" s="31">
        <f>G171*1.04</f>
        <v>115239.59093088763</v>
      </c>
      <c r="I171" s="31">
        <f>H171*1.04</f>
        <v>119849.17456812314</v>
      </c>
      <c r="J171" s="31">
        <f>I171*1.04</f>
        <v>124643.14155084807</v>
      </c>
    </row>
    <row r="172" spans="1:10" ht="10.5" customHeight="1">
      <c r="A172" s="27"/>
      <c r="B172" s="11"/>
      <c r="C172" s="10"/>
      <c r="D172" s="2"/>
      <c r="E172" s="31"/>
      <c r="F172" s="31"/>
      <c r="G172" s="31"/>
      <c r="H172" s="31"/>
      <c r="I172" s="31"/>
      <c r="J172" s="31"/>
    </row>
    <row r="173" spans="1:10" ht="10.5" customHeight="1">
      <c r="A173" s="35">
        <v>70</v>
      </c>
      <c r="B173" s="34"/>
      <c r="C173" s="9" t="s">
        <v>65</v>
      </c>
      <c r="D173" s="2" t="s">
        <v>17</v>
      </c>
      <c r="E173" s="30">
        <f>+'2011'!E176*1.01</f>
        <v>104994.07479499945</v>
      </c>
      <c r="F173" s="31">
        <f>E173*1.04</f>
        <v>109193.83778679944</v>
      </c>
      <c r="G173" s="31">
        <f>F173*1.04</f>
        <v>113561.59129827142</v>
      </c>
      <c r="H173" s="31">
        <f>G173*1.04</f>
        <v>118104.05495020228</v>
      </c>
      <c r="I173" s="31">
        <f>H173*1.04</f>
        <v>122828.21714821037</v>
      </c>
      <c r="J173" s="31">
        <f>I173*1.04</f>
        <v>127741.34583413879</v>
      </c>
    </row>
    <row r="174" spans="1:10" ht="10.5" customHeight="1">
      <c r="A174" s="36"/>
      <c r="B174" s="11"/>
      <c r="C174" s="68"/>
      <c r="D174" s="2"/>
      <c r="E174" s="31"/>
      <c r="F174" s="31"/>
      <c r="G174" s="31"/>
      <c r="H174" s="31"/>
      <c r="I174" s="31"/>
      <c r="J174" s="31"/>
    </row>
    <row r="175" spans="1:10" ht="10.5" customHeight="1">
      <c r="A175" s="37">
        <v>71</v>
      </c>
      <c r="B175" s="34"/>
      <c r="C175" s="7" t="s">
        <v>73</v>
      </c>
      <c r="D175" s="2" t="s">
        <v>17</v>
      </c>
      <c r="E175" s="30">
        <f>+'2011'!E178*1.01</f>
        <v>107624.52336395733</v>
      </c>
      <c r="F175" s="31">
        <f>E175*1.04</f>
        <v>111929.50429851562</v>
      </c>
      <c r="G175" s="31">
        <f>F175*1.04</f>
        <v>116406.68447045625</v>
      </c>
      <c r="H175" s="31">
        <f>G175*1.04</f>
        <v>121062.95184927451</v>
      </c>
      <c r="I175" s="31">
        <f>H175*1.04</f>
        <v>125905.4699232455</v>
      </c>
      <c r="J175" s="31">
        <f>I175*1.04</f>
        <v>130941.68872017533</v>
      </c>
    </row>
    <row r="176" spans="1:10" ht="10.5" customHeight="1">
      <c r="A176" s="36"/>
      <c r="B176" s="11"/>
      <c r="C176" s="9"/>
      <c r="D176" s="2"/>
      <c r="E176" s="31"/>
      <c r="F176" s="31"/>
      <c r="G176" s="31"/>
      <c r="H176" s="31"/>
      <c r="I176" s="31"/>
      <c r="J176" s="31"/>
    </row>
    <row r="177" spans="1:10" ht="10.5" customHeight="1">
      <c r="A177" s="38">
        <v>72</v>
      </c>
      <c r="B177" s="11"/>
      <c r="C177" s="10"/>
      <c r="D177" s="2" t="s">
        <v>17</v>
      </c>
      <c r="E177" s="30">
        <f>+'2011'!E180*1.01</f>
        <v>110338.92241915849</v>
      </c>
      <c r="F177" s="31">
        <f>E177*1.04</f>
        <v>114752.47931592484</v>
      </c>
      <c r="G177" s="31">
        <f>F177*1.04</f>
        <v>119342.57848856183</v>
      </c>
      <c r="H177" s="31">
        <f>G177*1.04</f>
        <v>124116.28162810431</v>
      </c>
      <c r="I177" s="31">
        <f>H177*1.04</f>
        <v>129080.93289322848</v>
      </c>
      <c r="J177" s="31">
        <f>I177*1.04</f>
        <v>134244.17020895763</v>
      </c>
    </row>
    <row r="178" spans="1:10" ht="10.5" customHeight="1">
      <c r="A178" s="38"/>
      <c r="B178" s="11"/>
      <c r="C178" s="10"/>
      <c r="D178" s="2"/>
      <c r="E178" s="31"/>
      <c r="F178" s="31"/>
      <c r="G178" s="31"/>
      <c r="H178" s="31"/>
      <c r="I178" s="31"/>
      <c r="J178" s="31"/>
    </row>
    <row r="179" spans="1:10" ht="10.5" customHeight="1">
      <c r="A179" s="38">
        <v>73</v>
      </c>
      <c r="B179" s="11"/>
      <c r="C179" s="10"/>
      <c r="D179" s="2" t="s">
        <v>17</v>
      </c>
      <c r="E179" s="30">
        <f>+'2011'!E182*1.01</f>
        <v>113081.30496977417</v>
      </c>
      <c r="F179" s="31">
        <f>E179*1.04</f>
        <v>117604.55716856514</v>
      </c>
      <c r="G179" s="31">
        <f>F179*1.04</f>
        <v>122308.73945530775</v>
      </c>
      <c r="H179" s="31">
        <f>G179*1.04</f>
        <v>127201.08903352007</v>
      </c>
      <c r="I179" s="31">
        <f>H179*1.04</f>
        <v>132289.13259486089</v>
      </c>
      <c r="J179" s="31">
        <f>I179*1.04</f>
        <v>137580.69789865531</v>
      </c>
    </row>
    <row r="180" spans="1:10" ht="10.5" customHeight="1">
      <c r="A180" s="38"/>
      <c r="B180" s="11"/>
      <c r="C180" s="9"/>
      <c r="D180" s="2"/>
      <c r="E180" s="31"/>
      <c r="F180" s="31"/>
      <c r="G180" s="31"/>
      <c r="H180" s="31"/>
      <c r="I180" s="31"/>
      <c r="J180" s="31"/>
    </row>
    <row r="181" spans="1:10" ht="10.5" customHeight="1">
      <c r="A181" s="38">
        <v>74</v>
      </c>
      <c r="B181" s="11"/>
      <c r="C181" s="9" t="s">
        <v>66</v>
      </c>
      <c r="D181" s="2" t="s">
        <v>17</v>
      </c>
      <c r="E181" s="30">
        <f>+'2011'!E184*1.01</f>
        <v>115907.63800663315</v>
      </c>
      <c r="F181" s="31">
        <f>E181*1.04</f>
        <v>120543.94352689848</v>
      </c>
      <c r="G181" s="31">
        <f>F181*1.04</f>
        <v>125365.70126797442</v>
      </c>
      <c r="H181" s="31">
        <f>G181*1.04</f>
        <v>130380.3293186934</v>
      </c>
      <c r="I181" s="31">
        <f>H181*1.04</f>
        <v>135595.54249144116</v>
      </c>
      <c r="J181" s="31">
        <f>I181*1.04</f>
        <v>141019.36419109881</v>
      </c>
    </row>
    <row r="182" spans="1:10" ht="10.5" customHeight="1">
      <c r="A182" s="38"/>
      <c r="B182" s="11"/>
      <c r="C182" s="9" t="s">
        <v>77</v>
      </c>
      <c r="D182" s="2"/>
      <c r="E182" s="31"/>
      <c r="F182" s="31"/>
      <c r="G182" s="31"/>
      <c r="H182" s="31"/>
      <c r="I182" s="31"/>
      <c r="J182" s="31"/>
    </row>
    <row r="183" spans="1:10" ht="10.5" customHeight="1">
      <c r="A183" s="38"/>
      <c r="B183" s="11"/>
      <c r="C183" s="9" t="s">
        <v>68</v>
      </c>
      <c r="D183" s="2"/>
      <c r="E183" s="31"/>
      <c r="F183" s="31"/>
      <c r="G183" s="31"/>
      <c r="H183" s="31"/>
      <c r="I183" s="31"/>
      <c r="J183" s="31"/>
    </row>
    <row r="184" spans="1:10" ht="10.5" customHeight="1">
      <c r="A184" s="38"/>
      <c r="B184" s="11"/>
      <c r="C184" s="9" t="s">
        <v>78</v>
      </c>
      <c r="D184" s="2"/>
      <c r="E184" s="31"/>
      <c r="F184" s="31"/>
      <c r="G184" s="31"/>
      <c r="H184" s="31"/>
      <c r="I184" s="31"/>
      <c r="J184" s="31"/>
    </row>
    <row r="185" spans="1:10" ht="10.5" customHeight="1" thickBot="1">
      <c r="A185" s="38"/>
      <c r="B185" s="24"/>
      <c r="C185" s="9" t="s">
        <v>70</v>
      </c>
      <c r="D185" s="2"/>
      <c r="E185" s="31"/>
      <c r="F185" s="31"/>
      <c r="G185" s="31"/>
      <c r="H185" s="31"/>
      <c r="I185" s="31"/>
      <c r="J185" s="31"/>
    </row>
    <row r="186" spans="1:10" ht="10.5" customHeight="1">
      <c r="A186" s="40"/>
      <c r="B186" s="11"/>
      <c r="C186" s="9" t="s">
        <v>71</v>
      </c>
      <c r="D186" s="2"/>
      <c r="E186" s="31"/>
      <c r="F186" s="31"/>
      <c r="G186" s="31"/>
      <c r="H186" s="31"/>
      <c r="I186" s="31"/>
      <c r="J186" s="31"/>
    </row>
    <row r="187" spans="1:10" ht="10.5" customHeight="1">
      <c r="A187" s="38"/>
      <c r="B187" s="11"/>
      <c r="C187" s="9"/>
      <c r="D187" s="2"/>
      <c r="E187" s="31"/>
      <c r="F187" s="31"/>
      <c r="G187" s="31"/>
      <c r="H187" s="31"/>
      <c r="I187" s="31"/>
      <c r="J187" s="31"/>
    </row>
    <row r="188" spans="1:10" ht="11.25" customHeight="1" thickBot="1">
      <c r="A188" s="50">
        <v>75</v>
      </c>
      <c r="B188" s="24"/>
      <c r="C188" s="63"/>
      <c r="D188" s="6" t="s">
        <v>17</v>
      </c>
      <c r="E188" s="51">
        <f>+'2011'!E190*1.01</f>
        <v>118817.9215297355</v>
      </c>
      <c r="F188" s="51">
        <f>E188*1.04</f>
        <v>123570.63839092493</v>
      </c>
      <c r="G188" s="51">
        <f>F188*1.04</f>
        <v>128513.46392656193</v>
      </c>
      <c r="H188" s="51">
        <f>G188*1.04</f>
        <v>133654.00248362441</v>
      </c>
      <c r="I188" s="51">
        <f>H188*1.04</f>
        <v>139000.16258296938</v>
      </c>
      <c r="J188" s="51">
        <f>I188*1.04</f>
        <v>144560.16908628817</v>
      </c>
    </row>
  </sheetData>
  <mergeCells count="1">
    <mergeCell ref="A1:C1"/>
  </mergeCells>
  <printOptions horizontalCentered="1"/>
  <pageMargins left="0.7" right="0.7" top="0.75" bottom="0.75" header="0.3" footer="0.3"/>
  <pageSetup scale="99" orientation="portrait" r:id="rId1"/>
  <rowBreaks count="2" manualBreakCount="2">
    <brk id="67" max="9" man="1"/>
    <brk id="1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0"/>
  <sheetViews>
    <sheetView view="pageBreakPreview" topLeftCell="A157" zoomScaleNormal="100" zoomScaleSheetLayoutView="100" workbookViewId="0">
      <selection activeCell="E178" sqref="E178"/>
    </sheetView>
  </sheetViews>
  <sheetFormatPr defaultColWidth="1.28515625" defaultRowHeight="11.25"/>
  <cols>
    <col min="1" max="1" width="5.42578125" style="18" customWidth="1"/>
    <col min="2" max="2" width="0.140625" style="3" hidden="1" customWidth="1"/>
    <col min="3" max="3" width="29" style="3" bestFit="1" customWidth="1"/>
    <col min="4" max="4" width="5.7109375" style="3" customWidth="1"/>
    <col min="5" max="10" width="8" style="3" customWidth="1"/>
    <col min="11" max="255" width="9.140625" style="3" customWidth="1"/>
    <col min="256" max="16384" width="1.28515625" style="3"/>
  </cols>
  <sheetData>
    <row r="1" spans="1:10">
      <c r="A1" s="103" t="s">
        <v>0</v>
      </c>
      <c r="B1" s="103"/>
      <c r="C1" s="103"/>
      <c r="D1" s="14"/>
    </row>
    <row r="2" spans="1:10">
      <c r="A2" s="17" t="s">
        <v>2</v>
      </c>
      <c r="B2" s="14"/>
      <c r="C2" s="14"/>
      <c r="D2" s="14"/>
      <c r="G2" s="15" t="s">
        <v>1</v>
      </c>
      <c r="H2" s="16">
        <v>0</v>
      </c>
    </row>
    <row r="3" spans="1:10">
      <c r="A3" s="17" t="s">
        <v>3</v>
      </c>
      <c r="B3" s="14"/>
      <c r="C3" s="14"/>
      <c r="D3" s="14" t="s">
        <v>4</v>
      </c>
      <c r="G3" s="3" t="s">
        <v>5</v>
      </c>
    </row>
    <row r="4" spans="1:10" ht="5.25" customHeight="1" thickBot="1">
      <c r="B4" s="19"/>
      <c r="C4" s="53"/>
      <c r="D4" s="22"/>
      <c r="E4" s="11"/>
      <c r="F4" s="11"/>
      <c r="G4" s="11"/>
      <c r="H4" s="54"/>
      <c r="I4" s="55"/>
      <c r="J4" s="55"/>
    </row>
    <row r="5" spans="1:10" ht="11.1" customHeight="1">
      <c r="A5" s="25"/>
      <c r="B5" s="56"/>
      <c r="C5" s="57"/>
      <c r="D5" s="58"/>
      <c r="E5" s="41" t="s">
        <v>6</v>
      </c>
      <c r="F5" s="20"/>
      <c r="G5" s="42"/>
      <c r="H5" s="42"/>
      <c r="I5" s="42"/>
      <c r="J5" s="43" t="s">
        <v>7</v>
      </c>
    </row>
    <row r="6" spans="1:10" ht="11.1" customHeight="1" thickBot="1">
      <c r="A6" s="46" t="s">
        <v>8</v>
      </c>
      <c r="B6" s="39"/>
      <c r="C6" s="47" t="s">
        <v>9</v>
      </c>
      <c r="D6" s="45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9" t="s">
        <v>16</v>
      </c>
    </row>
    <row r="7" spans="1:10" ht="11.1" customHeight="1">
      <c r="A7" s="27">
        <v>1</v>
      </c>
      <c r="B7" s="23"/>
      <c r="C7" s="28"/>
      <c r="D7" s="29" t="s">
        <v>17</v>
      </c>
      <c r="E7" s="30">
        <f>+'[1]2009'!F11</f>
        <v>18895.786012526551</v>
      </c>
      <c r="F7" s="30">
        <f>E7*1.04</f>
        <v>19651.617453027615</v>
      </c>
      <c r="G7" s="30">
        <f>F7*1.04</f>
        <v>20437.682151148721</v>
      </c>
      <c r="H7" s="30">
        <f>G7*1.04</f>
        <v>21255.189437194673</v>
      </c>
      <c r="I7" s="30">
        <f>H7*1.04</f>
        <v>22105.397014682461</v>
      </c>
      <c r="J7" s="30">
        <f>I7*1.04</f>
        <v>22989.612895269762</v>
      </c>
    </row>
    <row r="8" spans="1:10" ht="9.9499999999999993" customHeight="1">
      <c r="A8" s="27"/>
      <c r="B8" s="11"/>
      <c r="C8" s="2"/>
      <c r="D8" s="29"/>
      <c r="E8" s="31"/>
      <c r="F8" s="31"/>
      <c r="G8" s="31"/>
      <c r="H8" s="31"/>
      <c r="I8" s="31"/>
      <c r="J8" s="31"/>
    </row>
    <row r="9" spans="1:10" ht="9.9499999999999993" customHeight="1">
      <c r="A9" s="27">
        <v>2</v>
      </c>
      <c r="B9" s="11"/>
      <c r="C9" s="2"/>
      <c r="D9" s="29" t="s">
        <v>17</v>
      </c>
      <c r="E9" s="30">
        <f>+'[1]2009'!F13</f>
        <v>19394.501772387954</v>
      </c>
      <c r="F9" s="31">
        <f>E9*1.04</f>
        <v>20170.281843283472</v>
      </c>
      <c r="G9" s="31">
        <f>F9*1.04</f>
        <v>20977.093117014811</v>
      </c>
      <c r="H9" s="31">
        <f>G9*1.04</f>
        <v>21816.176841695404</v>
      </c>
      <c r="I9" s="31">
        <f>H9*1.04</f>
        <v>22688.82391536322</v>
      </c>
      <c r="J9" s="31">
        <f>I9*1.04</f>
        <v>23596.376871977751</v>
      </c>
    </row>
    <row r="10" spans="1:10" ht="9.9499999999999993" customHeight="1">
      <c r="A10" s="27"/>
      <c r="B10" s="11"/>
      <c r="C10" s="2"/>
      <c r="D10" s="29"/>
      <c r="E10" s="31"/>
      <c r="F10" s="31"/>
      <c r="G10" s="31"/>
      <c r="H10" s="31"/>
      <c r="I10" s="31"/>
      <c r="J10" s="31"/>
    </row>
    <row r="11" spans="1:10" ht="9.9499999999999993" customHeight="1">
      <c r="A11" s="27">
        <v>3</v>
      </c>
      <c r="B11" s="11"/>
      <c r="C11" s="2"/>
      <c r="D11" s="29" t="s">
        <v>17</v>
      </c>
      <c r="E11" s="30">
        <f>+'[1]2009'!F15</f>
        <v>19837.804670042537</v>
      </c>
      <c r="F11" s="31">
        <f>E11*1.04</f>
        <v>20631.316856844238</v>
      </c>
      <c r="G11" s="31">
        <f>F11*1.04</f>
        <v>21456.56953111801</v>
      </c>
      <c r="H11" s="31">
        <f>G11*1.04</f>
        <v>22314.832312362731</v>
      </c>
      <c r="I11" s="31">
        <f>H11*1.04</f>
        <v>23207.425604857239</v>
      </c>
      <c r="J11" s="31">
        <f>I11*1.04</f>
        <v>24135.722629051528</v>
      </c>
    </row>
    <row r="12" spans="1:10" ht="9.9499999999999993" customHeight="1">
      <c r="A12" s="27"/>
      <c r="B12" s="11"/>
      <c r="C12" s="2"/>
      <c r="D12" s="29"/>
      <c r="E12" s="31"/>
      <c r="F12" s="31"/>
      <c r="G12" s="31"/>
      <c r="H12" s="31"/>
      <c r="I12" s="31"/>
      <c r="J12" s="31"/>
    </row>
    <row r="13" spans="1:10" ht="9.9499999999999993" customHeight="1">
      <c r="A13" s="27">
        <v>4</v>
      </c>
      <c r="B13" s="11"/>
      <c r="C13" s="2"/>
      <c r="D13" s="29" t="s">
        <v>17</v>
      </c>
      <c r="E13" s="30">
        <f>+'[1]2009'!F17</f>
        <v>20336.520429903932</v>
      </c>
      <c r="F13" s="31">
        <f>E13*1.04</f>
        <v>21149.981247100091</v>
      </c>
      <c r="G13" s="31">
        <f>F13*1.04</f>
        <v>21995.980496984095</v>
      </c>
      <c r="H13" s="31">
        <f>G13*1.04</f>
        <v>22875.819716863462</v>
      </c>
      <c r="I13" s="31">
        <f>H13*1.04</f>
        <v>23790.852505538001</v>
      </c>
      <c r="J13" s="31">
        <f>I13*1.04</f>
        <v>24742.486605759521</v>
      </c>
    </row>
    <row r="14" spans="1:10" ht="9.9499999999999993" customHeight="1">
      <c r="A14" s="27"/>
      <c r="B14" s="11"/>
      <c r="C14" s="2"/>
      <c r="D14" s="29"/>
      <c r="E14" s="31"/>
      <c r="F14" s="31"/>
      <c r="G14" s="31"/>
      <c r="H14" s="31"/>
      <c r="I14" s="31"/>
      <c r="J14" s="31"/>
    </row>
    <row r="15" spans="1:10" ht="9.9499999999999993" customHeight="1">
      <c r="A15" s="27">
        <v>5</v>
      </c>
      <c r="B15" s="11"/>
      <c r="C15" s="2"/>
      <c r="D15" s="29" t="s">
        <v>17</v>
      </c>
      <c r="E15" s="30">
        <f>+'[1]2009'!F19</f>
        <v>20862.942620868758</v>
      </c>
      <c r="F15" s="31">
        <f>E15*1.04</f>
        <v>21697.460325703509</v>
      </c>
      <c r="G15" s="31">
        <f>F15*1.04</f>
        <v>22565.358738731651</v>
      </c>
      <c r="H15" s="31">
        <f>G15*1.04</f>
        <v>23467.973088280916</v>
      </c>
      <c r="I15" s="31">
        <f>H15*1.04</f>
        <v>24406.692011812152</v>
      </c>
      <c r="J15" s="31">
        <f>I15*1.04</f>
        <v>25382.959692284639</v>
      </c>
    </row>
    <row r="16" spans="1:10" ht="9.9499999999999993" customHeight="1">
      <c r="A16" s="27"/>
      <c r="B16" s="11"/>
      <c r="C16" s="2"/>
      <c r="D16" s="29"/>
      <c r="E16" s="31"/>
      <c r="F16" s="31"/>
      <c r="G16" s="31"/>
      <c r="H16" s="31"/>
      <c r="I16" s="31"/>
      <c r="J16" s="31"/>
    </row>
    <row r="17" spans="1:10" ht="9.9499999999999993" customHeight="1">
      <c r="A17" s="27">
        <v>6</v>
      </c>
      <c r="B17" s="11"/>
      <c r="C17" s="2"/>
      <c r="D17" s="29" t="s">
        <v>17</v>
      </c>
      <c r="E17" s="30">
        <f>+'[1]2009'!F21</f>
        <v>21389.364811833577</v>
      </c>
      <c r="F17" s="31">
        <f>E17*1.04</f>
        <v>22244.939404306922</v>
      </c>
      <c r="G17" s="31">
        <f>F17*1.04</f>
        <v>23134.7369804792</v>
      </c>
      <c r="H17" s="31">
        <f>G17*1.04</f>
        <v>24060.126459698367</v>
      </c>
      <c r="I17" s="31">
        <f>H17*1.04</f>
        <v>25022.531518086304</v>
      </c>
      <c r="J17" s="31">
        <f>I17*1.04</f>
        <v>26023.432778809758</v>
      </c>
    </row>
    <row r="18" spans="1:10" ht="9.9499999999999993" customHeight="1">
      <c r="A18" s="27"/>
      <c r="B18" s="11"/>
      <c r="C18" s="2"/>
      <c r="D18" s="29"/>
      <c r="E18" s="31"/>
      <c r="F18" s="31"/>
      <c r="G18" s="31"/>
      <c r="H18" s="31"/>
      <c r="I18" s="31"/>
      <c r="J18" s="31"/>
    </row>
    <row r="19" spans="1:10" ht="9.9499999999999993" customHeight="1">
      <c r="A19" s="27">
        <v>7</v>
      </c>
      <c r="B19" s="11"/>
      <c r="C19" s="2"/>
      <c r="D19" s="29" t="s">
        <v>17</v>
      </c>
      <c r="E19" s="30">
        <f>+'[1]2009'!F23</f>
        <v>21943.493433901793</v>
      </c>
      <c r="F19" s="31">
        <f>E19*1.04</f>
        <v>22821.233171257863</v>
      </c>
      <c r="G19" s="31">
        <f>F19*1.04</f>
        <v>23734.082498108179</v>
      </c>
      <c r="H19" s="31">
        <f>G19*1.04</f>
        <v>24683.445798032506</v>
      </c>
      <c r="I19" s="31">
        <f>H19*1.04</f>
        <v>25670.783629953807</v>
      </c>
      <c r="J19" s="31">
        <f>I19*1.04</f>
        <v>26697.614975151959</v>
      </c>
    </row>
    <row r="20" spans="1:10" ht="9.9499999999999993" customHeight="1">
      <c r="A20" s="27"/>
      <c r="B20" s="11"/>
      <c r="C20" s="2"/>
      <c r="D20" s="29"/>
      <c r="E20" s="31"/>
      <c r="F20" s="31"/>
      <c r="G20" s="31"/>
      <c r="H20" s="31"/>
      <c r="I20" s="31"/>
      <c r="J20" s="31"/>
    </row>
    <row r="21" spans="1:10" ht="9.9499999999999993" customHeight="1">
      <c r="A21" s="27">
        <v>8</v>
      </c>
      <c r="B21" s="11"/>
      <c r="C21" s="2"/>
      <c r="D21" s="29" t="s">
        <v>17</v>
      </c>
      <c r="E21" s="30">
        <f>+'[1]2009'!F25</f>
        <v>22497.62205597003</v>
      </c>
      <c r="F21" s="31">
        <f>E21*1.04</f>
        <v>23397.526938208834</v>
      </c>
      <c r="G21" s="31">
        <f>F21*1.04</f>
        <v>24333.428015737187</v>
      </c>
      <c r="H21" s="31">
        <f>G21*1.04</f>
        <v>25306.765136366674</v>
      </c>
      <c r="I21" s="31">
        <f>H21*1.04</f>
        <v>26319.035741821343</v>
      </c>
      <c r="J21" s="31">
        <f>I21*1.04</f>
        <v>27371.797171494196</v>
      </c>
    </row>
    <row r="22" spans="1:10" ht="9.9499999999999993" customHeight="1">
      <c r="A22" s="27"/>
      <c r="B22" s="11"/>
      <c r="C22" s="2"/>
      <c r="D22" s="29"/>
      <c r="E22" s="31"/>
      <c r="F22" s="31"/>
      <c r="G22" s="31"/>
      <c r="H22" s="31"/>
      <c r="I22" s="31"/>
      <c r="J22" s="31"/>
    </row>
    <row r="23" spans="1:10" ht="9.9499999999999993" customHeight="1">
      <c r="A23" s="27">
        <v>9</v>
      </c>
      <c r="B23" s="11"/>
      <c r="C23" s="2"/>
      <c r="D23" s="29" t="s">
        <v>17</v>
      </c>
      <c r="E23" s="30">
        <f>+'[1]2009'!F27</f>
        <v>23024.044246934845</v>
      </c>
      <c r="F23" s="31">
        <f>E23*1.04</f>
        <v>23945.00601681224</v>
      </c>
      <c r="G23" s="31">
        <f>F23*1.04</f>
        <v>24902.806257484732</v>
      </c>
      <c r="H23" s="31">
        <f>G23*1.04</f>
        <v>25898.918507784121</v>
      </c>
      <c r="I23" s="31">
        <f>H23*1.04</f>
        <v>26934.875248095486</v>
      </c>
      <c r="J23" s="31">
        <f>I23*1.04</f>
        <v>28012.270258019307</v>
      </c>
    </row>
    <row r="24" spans="1:10" ht="9.9499999999999993" customHeight="1">
      <c r="A24" s="27"/>
      <c r="B24" s="11"/>
      <c r="C24" s="2"/>
      <c r="D24" s="29"/>
      <c r="E24" s="31"/>
      <c r="F24" s="31"/>
      <c r="G24" s="31"/>
      <c r="H24" s="31"/>
      <c r="I24" s="31"/>
      <c r="J24" s="31"/>
    </row>
    <row r="25" spans="1:10" ht="9.9499999999999993" customHeight="1">
      <c r="A25" s="27">
        <v>10</v>
      </c>
      <c r="B25" s="11"/>
      <c r="C25" s="2"/>
      <c r="D25" s="29" t="s">
        <v>17</v>
      </c>
      <c r="E25" s="30">
        <f>+'[1]2009'!F29</f>
        <v>23633.585731209892</v>
      </c>
      <c r="F25" s="31">
        <f>E25*1.04</f>
        <v>24578.92916045829</v>
      </c>
      <c r="G25" s="31">
        <f>F25*1.04</f>
        <v>25562.086326876622</v>
      </c>
      <c r="H25" s="31">
        <f>G25*1.04</f>
        <v>26584.569779951689</v>
      </c>
      <c r="I25" s="31">
        <f>H25*1.04</f>
        <v>27647.952571149759</v>
      </c>
      <c r="J25" s="31">
        <f>I25*1.04</f>
        <v>28753.870673995749</v>
      </c>
    </row>
    <row r="26" spans="1:10" ht="9.9499999999999993" customHeight="1">
      <c r="A26" s="27"/>
      <c r="B26" s="11"/>
      <c r="C26" s="2"/>
      <c r="D26" s="29"/>
      <c r="E26" s="31"/>
      <c r="F26" s="31"/>
      <c r="G26" s="31"/>
      <c r="H26" s="31"/>
      <c r="I26" s="31"/>
      <c r="J26" s="31"/>
    </row>
    <row r="27" spans="1:10" ht="9.9499999999999993" customHeight="1">
      <c r="A27" s="27">
        <v>11</v>
      </c>
      <c r="B27" s="11"/>
      <c r="C27" s="2"/>
      <c r="D27" s="29" t="s">
        <v>17</v>
      </c>
      <c r="E27" s="30">
        <f>+'[1]2009'!F31</f>
        <v>24187.714353278123</v>
      </c>
      <c r="F27" s="31">
        <f>E27*1.04</f>
        <v>25155.22292740925</v>
      </c>
      <c r="G27" s="31">
        <f>F27*1.04</f>
        <v>26161.43184450562</v>
      </c>
      <c r="H27" s="31">
        <f>G27*1.04</f>
        <v>27207.889118285846</v>
      </c>
      <c r="I27" s="31">
        <f>H27*1.04</f>
        <v>28296.20468301728</v>
      </c>
      <c r="J27" s="31">
        <f>I27*1.04</f>
        <v>29428.052870337971</v>
      </c>
    </row>
    <row r="28" spans="1:10" ht="9.9499999999999993" customHeight="1">
      <c r="A28" s="27"/>
      <c r="B28" s="11"/>
      <c r="C28" s="2"/>
      <c r="D28" s="29"/>
      <c r="E28" s="31"/>
      <c r="F28" s="31"/>
      <c r="G28" s="31"/>
      <c r="H28" s="31"/>
      <c r="I28" s="31"/>
      <c r="J28" s="31"/>
    </row>
    <row r="29" spans="1:10" ht="9.9499999999999993" customHeight="1">
      <c r="A29" s="27">
        <v>12</v>
      </c>
      <c r="B29" s="11"/>
      <c r="C29" s="2"/>
      <c r="D29" s="29" t="s">
        <v>17</v>
      </c>
      <c r="E29" s="30">
        <f>+'[1]2009'!F33</f>
        <v>24797.255837553166</v>
      </c>
      <c r="F29" s="31">
        <f>E29*1.04</f>
        <v>25789.146071055293</v>
      </c>
      <c r="G29" s="31">
        <f>F29*1.04</f>
        <v>26820.711913897507</v>
      </c>
      <c r="H29" s="31">
        <f>G29*1.04</f>
        <v>27893.540390453407</v>
      </c>
      <c r="I29" s="31">
        <f>H29*1.04</f>
        <v>29009.282006071546</v>
      </c>
      <c r="J29" s="31">
        <f>I29*1.04</f>
        <v>30169.653286314409</v>
      </c>
    </row>
    <row r="30" spans="1:10" ht="9.9499999999999993" customHeight="1">
      <c r="A30" s="27"/>
      <c r="B30" s="11"/>
      <c r="C30" s="2"/>
      <c r="D30" s="29"/>
      <c r="E30" s="31"/>
      <c r="F30" s="31"/>
      <c r="G30" s="31"/>
      <c r="H30" s="31"/>
      <c r="I30" s="31"/>
      <c r="J30" s="31"/>
    </row>
    <row r="31" spans="1:10" ht="9.9499999999999993" customHeight="1">
      <c r="A31" s="27">
        <v>13</v>
      </c>
      <c r="B31" s="11"/>
      <c r="C31" s="2"/>
      <c r="D31" s="29" t="s">
        <v>17</v>
      </c>
      <c r="E31" s="30">
        <f>+'[1]2009'!F35</f>
        <v>25434.503752931632</v>
      </c>
      <c r="F31" s="31">
        <f>E31*1.04</f>
        <v>26451.8839030489</v>
      </c>
      <c r="G31" s="31">
        <f>F31*1.04</f>
        <v>27509.959259170857</v>
      </c>
      <c r="H31" s="31">
        <f>G31*1.04</f>
        <v>28610.357629537692</v>
      </c>
      <c r="I31" s="31">
        <f>H31*1.04</f>
        <v>29754.7719347192</v>
      </c>
      <c r="J31" s="31">
        <f>I31*1.04</f>
        <v>30944.96281210797</v>
      </c>
    </row>
    <row r="32" spans="1:10" ht="9.9499999999999993" customHeight="1">
      <c r="A32" s="27"/>
      <c r="B32" s="11"/>
      <c r="C32" s="2"/>
      <c r="D32" s="29"/>
      <c r="E32" s="31"/>
      <c r="F32" s="31"/>
      <c r="G32" s="31"/>
      <c r="H32" s="31"/>
      <c r="I32" s="31"/>
      <c r="J32" s="31"/>
    </row>
    <row r="33" spans="1:10" ht="9.9499999999999993" customHeight="1">
      <c r="A33" s="27">
        <v>14</v>
      </c>
      <c r="B33" s="11"/>
      <c r="C33" s="2"/>
      <c r="D33" s="29" t="s">
        <v>17</v>
      </c>
      <c r="E33" s="30">
        <f>+'[1]2009'!F37</f>
        <v>26071.751668310098</v>
      </c>
      <c r="F33" s="31">
        <f>E33*1.04</f>
        <v>27114.621735042503</v>
      </c>
      <c r="G33" s="31">
        <f>F33*1.04</f>
        <v>28199.206604444204</v>
      </c>
      <c r="H33" s="31">
        <f>G33*1.04</f>
        <v>29327.174868621973</v>
      </c>
      <c r="I33" s="31">
        <f>H33*1.04</f>
        <v>30500.261863366854</v>
      </c>
      <c r="J33" s="31">
        <f>I33*1.04</f>
        <v>31720.27233790153</v>
      </c>
    </row>
    <row r="34" spans="1:10" ht="9.9499999999999993" customHeight="1">
      <c r="A34" s="21"/>
      <c r="B34" s="11"/>
      <c r="C34" s="2"/>
      <c r="D34" s="29"/>
      <c r="E34" s="31"/>
      <c r="F34" s="31"/>
      <c r="G34" s="31"/>
      <c r="H34" s="31"/>
      <c r="I34" s="31"/>
      <c r="J34" s="31"/>
    </row>
    <row r="35" spans="1:10" ht="9.9499999999999993" customHeight="1">
      <c r="A35" s="27">
        <v>15</v>
      </c>
      <c r="B35" s="11"/>
      <c r="C35" s="2"/>
      <c r="D35" s="29" t="s">
        <v>17</v>
      </c>
      <c r="E35" s="30">
        <f>+'[1]2009'!F39</f>
        <v>26708.999583688557</v>
      </c>
      <c r="F35" s="31">
        <f>E35*1.04</f>
        <v>27777.359567036099</v>
      </c>
      <c r="G35" s="31">
        <f>F35*1.04</f>
        <v>28888.453949717543</v>
      </c>
      <c r="H35" s="31">
        <f>G35*1.04</f>
        <v>30043.992107706246</v>
      </c>
      <c r="I35" s="31">
        <f>H35*1.04</f>
        <v>31245.751792014496</v>
      </c>
      <c r="J35" s="31">
        <f>I35*1.04</f>
        <v>32495.581863695079</v>
      </c>
    </row>
    <row r="36" spans="1:10" ht="9.9499999999999993" customHeight="1">
      <c r="A36" s="27"/>
      <c r="B36" s="11"/>
      <c r="C36" s="2"/>
      <c r="D36" s="29"/>
      <c r="E36" s="31"/>
      <c r="F36" s="31"/>
      <c r="G36" s="31"/>
      <c r="H36" s="31"/>
      <c r="I36" s="31"/>
      <c r="J36" s="31"/>
    </row>
    <row r="37" spans="1:10" ht="9.9499999999999993" customHeight="1">
      <c r="A37" s="27">
        <v>16</v>
      </c>
      <c r="B37" s="11"/>
      <c r="C37" s="2"/>
      <c r="D37" s="29" t="s">
        <v>17</v>
      </c>
      <c r="E37" s="30">
        <f>+'[1]2009'!F41</f>
        <v>27401.660361273836</v>
      </c>
      <c r="F37" s="31">
        <f>E37*1.04</f>
        <v>28497.72677572479</v>
      </c>
      <c r="G37" s="31">
        <f>F37*1.04</f>
        <v>29637.635846753783</v>
      </c>
      <c r="H37" s="31">
        <f>G37*1.04</f>
        <v>30823.141280623935</v>
      </c>
      <c r="I37" s="31">
        <f>H37*1.04</f>
        <v>32056.066931848894</v>
      </c>
      <c r="J37" s="31">
        <f>I37*1.04</f>
        <v>33338.309609122851</v>
      </c>
    </row>
    <row r="38" spans="1:10" ht="9.9499999999999993" customHeight="1">
      <c r="A38" s="27"/>
      <c r="B38" s="11"/>
      <c r="C38" s="2"/>
      <c r="D38" s="29"/>
      <c r="E38" s="31"/>
      <c r="F38" s="31"/>
      <c r="G38" s="31"/>
      <c r="H38" s="31"/>
      <c r="I38" s="31"/>
      <c r="J38" s="31"/>
    </row>
    <row r="39" spans="1:10" ht="9.9499999999999993" customHeight="1">
      <c r="A39" s="27">
        <v>17</v>
      </c>
      <c r="B39" s="11"/>
      <c r="C39" s="2"/>
      <c r="D39" s="29" t="s">
        <v>17</v>
      </c>
      <c r="E39" s="30">
        <f>+'[1]2009'!F43</f>
        <v>28094.321138859123</v>
      </c>
      <c r="F39" s="31">
        <f>E39*1.04</f>
        <v>29218.093984413488</v>
      </c>
      <c r="G39" s="31">
        <f>F39*1.04</f>
        <v>30386.81774379003</v>
      </c>
      <c r="H39" s="31">
        <f>G39*1.04</f>
        <v>31602.290453541631</v>
      </c>
      <c r="I39" s="31">
        <f>H39*1.04</f>
        <v>32866.3820716833</v>
      </c>
      <c r="J39" s="31">
        <f>I39*1.04</f>
        <v>34181.03735455063</v>
      </c>
    </row>
    <row r="40" spans="1:10" ht="9.9499999999999993" customHeight="1">
      <c r="A40" s="27"/>
      <c r="B40" s="11"/>
      <c r="C40" s="2"/>
      <c r="D40" s="29"/>
      <c r="E40" s="31"/>
      <c r="F40" s="31"/>
      <c r="G40" s="31"/>
      <c r="H40" s="31"/>
      <c r="I40" s="31"/>
      <c r="J40" s="31"/>
    </row>
    <row r="41" spans="1:10" ht="9.9499999999999993" customHeight="1">
      <c r="A41" s="27">
        <v>18</v>
      </c>
      <c r="B41" s="11"/>
      <c r="C41" s="2"/>
      <c r="D41" s="29" t="s">
        <v>17</v>
      </c>
      <c r="E41" s="30">
        <f>+'[1]2009'!F45</f>
        <v>28759.275485340997</v>
      </c>
      <c r="F41" s="31">
        <f>E41*1.04</f>
        <v>29909.646504754637</v>
      </c>
      <c r="G41" s="31">
        <f>F41*1.04</f>
        <v>31106.032364944822</v>
      </c>
      <c r="H41" s="31">
        <f>G41*1.04</f>
        <v>32350.273659542618</v>
      </c>
      <c r="I41" s="31">
        <f>H41*1.04</f>
        <v>33644.284605924324</v>
      </c>
      <c r="J41" s="31">
        <f>I41*1.04</f>
        <v>34990.055990161301</v>
      </c>
    </row>
    <row r="42" spans="1:10" ht="9.9499999999999993" customHeight="1">
      <c r="A42" s="21"/>
      <c r="B42" s="11"/>
      <c r="C42" s="2"/>
      <c r="D42" s="2"/>
      <c r="E42" s="31"/>
      <c r="F42" s="31"/>
      <c r="G42" s="31"/>
      <c r="H42" s="31"/>
      <c r="I42" s="31"/>
      <c r="J42" s="31"/>
    </row>
    <row r="43" spans="1:10" ht="9.9499999999999993" customHeight="1">
      <c r="A43" s="27">
        <v>19</v>
      </c>
      <c r="B43" s="11"/>
      <c r="C43" s="2"/>
      <c r="D43" s="2" t="s">
        <v>17</v>
      </c>
      <c r="E43" s="30">
        <f>+'[1]2009'!F47</f>
        <v>29479.642694029688</v>
      </c>
      <c r="F43" s="31">
        <f>E43*1.04</f>
        <v>30658.828401790877</v>
      </c>
      <c r="G43" s="31">
        <f>F43*1.04</f>
        <v>31885.181537862514</v>
      </c>
      <c r="H43" s="31">
        <f>G43*1.04</f>
        <v>33160.588799377016</v>
      </c>
      <c r="I43" s="31">
        <f>H43*1.04</f>
        <v>34487.012351352096</v>
      </c>
      <c r="J43" s="31">
        <f>I43*1.04</f>
        <v>35866.492845406181</v>
      </c>
    </row>
    <row r="44" spans="1:10" ht="9.9499999999999993" customHeight="1">
      <c r="A44" s="21"/>
      <c r="B44" s="11"/>
      <c r="C44" s="2"/>
      <c r="D44" s="2"/>
      <c r="E44" s="31"/>
      <c r="F44" s="31"/>
      <c r="G44" s="31"/>
      <c r="H44" s="31"/>
      <c r="I44" s="31"/>
      <c r="J44" s="31"/>
    </row>
    <row r="45" spans="1:10" ht="9.9499999999999993" customHeight="1">
      <c r="A45" s="27">
        <v>20</v>
      </c>
      <c r="B45" s="11"/>
      <c r="C45" s="2"/>
      <c r="D45" s="2" t="s">
        <v>17</v>
      </c>
      <c r="E45" s="30">
        <f>+'[1]2009'!F49</f>
        <v>30227.716333821794</v>
      </c>
      <c r="F45" s="31">
        <f>E45*1.04</f>
        <v>31436.824987174667</v>
      </c>
      <c r="G45" s="31">
        <f>F45*1.04</f>
        <v>32694.297986661655</v>
      </c>
      <c r="H45" s="31">
        <f>G45*1.04</f>
        <v>34002.069906128119</v>
      </c>
      <c r="I45" s="31">
        <f>H45*1.04</f>
        <v>35362.152702373249</v>
      </c>
      <c r="J45" s="31">
        <f>I45*1.04</f>
        <v>36776.638810468183</v>
      </c>
    </row>
    <row r="46" spans="1:10" ht="9.9499999999999993" customHeight="1">
      <c r="A46" s="21"/>
      <c r="B46" s="11"/>
      <c r="C46" s="2"/>
      <c r="D46" s="2"/>
      <c r="E46" s="31"/>
      <c r="F46" s="31"/>
      <c r="G46" s="31"/>
      <c r="H46" s="31"/>
      <c r="I46" s="31"/>
      <c r="J46" s="31"/>
    </row>
    <row r="47" spans="1:10" ht="9.9499999999999993" customHeight="1">
      <c r="A47" s="27">
        <v>21</v>
      </c>
      <c r="B47" s="11"/>
      <c r="C47" s="2"/>
      <c r="D47" s="2" t="s">
        <v>17</v>
      </c>
      <c r="E47" s="30">
        <f>+'[1]2009'!F51</f>
        <v>30975.789973613893</v>
      </c>
      <c r="F47" s="31">
        <f>E47*1.04</f>
        <v>32214.821572558449</v>
      </c>
      <c r="G47" s="31">
        <f>F47*1.04</f>
        <v>33503.414435460785</v>
      </c>
      <c r="H47" s="31">
        <f>G47*1.04</f>
        <v>34843.551012879216</v>
      </c>
      <c r="I47" s="31">
        <f>H47*1.04</f>
        <v>36237.293053394387</v>
      </c>
      <c r="J47" s="31">
        <f>I47*1.04</f>
        <v>37686.784775530163</v>
      </c>
    </row>
    <row r="48" spans="1:10" ht="9.9499999999999993" customHeight="1">
      <c r="A48" s="27"/>
      <c r="B48" s="11"/>
      <c r="C48" s="2"/>
      <c r="D48" s="2"/>
      <c r="E48" s="31"/>
      <c r="F48" s="31"/>
      <c r="G48" s="31"/>
      <c r="H48" s="31"/>
      <c r="I48" s="31"/>
      <c r="J48" s="31"/>
    </row>
    <row r="49" spans="1:10" ht="9.9499999999999993" customHeight="1">
      <c r="A49" s="27">
        <v>22</v>
      </c>
      <c r="B49" s="11"/>
      <c r="C49" s="2"/>
      <c r="D49" s="2" t="s">
        <v>17</v>
      </c>
      <c r="E49" s="30">
        <f>+'[1]2009'!F53</f>
        <v>31779.276475612838</v>
      </c>
      <c r="F49" s="31">
        <f>E49*1.04</f>
        <v>33050.447534637351</v>
      </c>
      <c r="G49" s="31">
        <f>F49*1.04</f>
        <v>34372.465436022845</v>
      </c>
      <c r="H49" s="31">
        <f>G49*1.04</f>
        <v>35747.36405346376</v>
      </c>
      <c r="I49" s="31">
        <f>H49*1.04</f>
        <v>37177.25861560231</v>
      </c>
      <c r="J49" s="31">
        <f>I49*1.04</f>
        <v>38664.348960226402</v>
      </c>
    </row>
    <row r="50" spans="1:10" ht="9.9499999999999993" customHeight="1">
      <c r="A50" s="21"/>
      <c r="B50" s="11"/>
      <c r="C50" s="2"/>
      <c r="D50" s="2"/>
      <c r="E50" s="31"/>
      <c r="F50" s="31"/>
      <c r="G50" s="31"/>
      <c r="H50" s="31"/>
      <c r="I50" s="31"/>
      <c r="J50" s="31"/>
    </row>
    <row r="51" spans="1:10" ht="9.9499999999999993" customHeight="1">
      <c r="A51" s="27">
        <v>23</v>
      </c>
      <c r="B51" s="11"/>
      <c r="C51" s="2"/>
      <c r="D51" s="2" t="s">
        <v>17</v>
      </c>
      <c r="E51" s="30">
        <f>+'[1]2009'!F55</f>
        <v>32555.056546508349</v>
      </c>
      <c r="F51" s="31">
        <f>E51*1.04</f>
        <v>33857.258808368686</v>
      </c>
      <c r="G51" s="31">
        <f>F51*1.04</f>
        <v>35211.549160703435</v>
      </c>
      <c r="H51" s="31">
        <f>G51*1.04</f>
        <v>36620.011127131576</v>
      </c>
      <c r="I51" s="31">
        <f>H51*1.04</f>
        <v>38084.811572216844</v>
      </c>
      <c r="J51" s="31">
        <f>I51*1.04</f>
        <v>39608.204035105518</v>
      </c>
    </row>
    <row r="52" spans="1:10" ht="9.9499999999999993" customHeight="1">
      <c r="A52" s="27"/>
      <c r="B52" s="11"/>
      <c r="C52" s="2"/>
      <c r="D52" s="2"/>
      <c r="E52" s="31"/>
      <c r="F52" s="31"/>
      <c r="G52" s="31"/>
      <c r="H52" s="31"/>
      <c r="I52" s="31"/>
      <c r="J52" s="31"/>
    </row>
    <row r="53" spans="1:10" ht="9.9499999999999993" customHeight="1">
      <c r="A53" s="27">
        <v>24</v>
      </c>
      <c r="B53" s="11"/>
      <c r="C53" s="2"/>
      <c r="D53" s="2" t="s">
        <v>17</v>
      </c>
      <c r="E53" s="30">
        <f>+'[1]2009'!F57</f>
        <v>33386.249479610691</v>
      </c>
      <c r="F53" s="31">
        <f>E53*1.04</f>
        <v>34721.699458795119</v>
      </c>
      <c r="G53" s="31">
        <f>F53*1.04</f>
        <v>36110.567437146929</v>
      </c>
      <c r="H53" s="31">
        <f>G53*1.04</f>
        <v>37554.990134632804</v>
      </c>
      <c r="I53" s="31">
        <f>H53*1.04</f>
        <v>39057.189740018119</v>
      </c>
      <c r="J53" s="31">
        <f>I53*1.04</f>
        <v>40619.477329618843</v>
      </c>
    </row>
    <row r="54" spans="1:10" ht="9.9499999999999993" customHeight="1">
      <c r="A54" s="21"/>
      <c r="B54" s="11"/>
      <c r="C54" s="2"/>
      <c r="D54" s="2"/>
      <c r="E54" s="31"/>
      <c r="F54" s="31"/>
      <c r="G54" s="31"/>
      <c r="H54" s="31"/>
      <c r="I54" s="31"/>
      <c r="J54" s="31"/>
    </row>
    <row r="55" spans="1:10" ht="9.9499999999999993" customHeight="1">
      <c r="A55" s="27">
        <v>25</v>
      </c>
      <c r="B55" s="11"/>
      <c r="C55" s="2"/>
      <c r="D55" s="2" t="s">
        <v>17</v>
      </c>
      <c r="E55" s="30">
        <f>+'[1]2009'!F59</f>
        <v>34189.735981609614</v>
      </c>
      <c r="F55" s="31">
        <f>E55*1.04</f>
        <v>35557.325420873996</v>
      </c>
      <c r="G55" s="31">
        <f>F55*1.04</f>
        <v>36979.618437708959</v>
      </c>
      <c r="H55" s="31">
        <f>G55*1.04</f>
        <v>38458.803175217319</v>
      </c>
      <c r="I55" s="31">
        <f>H55*1.04</f>
        <v>39997.155302226012</v>
      </c>
      <c r="J55" s="31">
        <f>I55*1.04</f>
        <v>41597.041514315053</v>
      </c>
    </row>
    <row r="56" spans="1:10" ht="9.9499999999999993" customHeight="1">
      <c r="A56" s="27"/>
      <c r="B56" s="11"/>
      <c r="C56" s="2"/>
      <c r="D56" s="2"/>
      <c r="E56" s="31"/>
      <c r="F56" s="31"/>
      <c r="G56" s="31"/>
      <c r="H56" s="31"/>
      <c r="I56" s="31"/>
      <c r="J56" s="31"/>
    </row>
    <row r="57" spans="1:10" ht="9.9499999999999993" customHeight="1">
      <c r="A57" s="27">
        <v>26</v>
      </c>
      <c r="B57" s="11"/>
      <c r="C57" s="2"/>
      <c r="D57" s="2" t="s">
        <v>17</v>
      </c>
      <c r="E57" s="30">
        <f>+'[1]2009'!F61</f>
        <v>35048.635345815368</v>
      </c>
      <c r="F57" s="31">
        <f>E57*1.04</f>
        <v>36450.580759647986</v>
      </c>
      <c r="G57" s="31">
        <f>F57*1.04</f>
        <v>37908.603990033909</v>
      </c>
      <c r="H57" s="31">
        <f>G57*1.04</f>
        <v>39424.948149635267</v>
      </c>
      <c r="I57" s="31">
        <f>H57*1.04</f>
        <v>41001.946075620683</v>
      </c>
      <c r="J57" s="31">
        <f>I57*1.04</f>
        <v>42642.023918645515</v>
      </c>
    </row>
    <row r="58" spans="1:10" ht="9.9499999999999993" customHeight="1">
      <c r="A58" s="21"/>
      <c r="B58" s="11"/>
      <c r="C58" s="2"/>
      <c r="D58" s="2"/>
      <c r="E58" s="31"/>
      <c r="F58" s="31"/>
      <c r="G58" s="31"/>
      <c r="H58" s="31"/>
      <c r="I58" s="31"/>
      <c r="J58" s="31"/>
    </row>
    <row r="59" spans="1:10" ht="9.9499999999999993" customHeight="1">
      <c r="A59" s="27">
        <v>27</v>
      </c>
      <c r="B59" s="11"/>
      <c r="C59" s="2"/>
      <c r="D59" s="2" t="s">
        <v>17</v>
      </c>
      <c r="E59" s="30">
        <f>+'[1]2009'!F63</f>
        <v>35935.241141124541</v>
      </c>
      <c r="F59" s="31">
        <f>E59*1.04</f>
        <v>37372.650786769525</v>
      </c>
      <c r="G59" s="31">
        <f>F59*1.04</f>
        <v>38867.556818240308</v>
      </c>
      <c r="H59" s="31">
        <f>G59*1.04</f>
        <v>40422.259090969921</v>
      </c>
      <c r="I59" s="31">
        <f>H59*1.04</f>
        <v>42039.14945460872</v>
      </c>
      <c r="J59" s="31">
        <f>I59*1.04</f>
        <v>43720.715432793069</v>
      </c>
    </row>
    <row r="60" spans="1:10" ht="9.9499999999999993" customHeight="1">
      <c r="A60" s="21"/>
      <c r="B60" s="11"/>
      <c r="C60" s="2"/>
      <c r="D60" s="2"/>
      <c r="E60" s="31"/>
      <c r="F60" s="31"/>
      <c r="G60" s="31"/>
      <c r="H60" s="31"/>
      <c r="I60" s="31"/>
      <c r="J60" s="31"/>
    </row>
    <row r="61" spans="1:10" ht="9.9499999999999993" customHeight="1">
      <c r="A61" s="27">
        <v>28</v>
      </c>
      <c r="B61" s="11"/>
      <c r="C61" s="2"/>
      <c r="D61" s="2" t="s">
        <v>17</v>
      </c>
      <c r="E61" s="30">
        <f>+'[1]2009'!F65</f>
        <v>36849.553367537112</v>
      </c>
      <c r="F61" s="31">
        <f>E61*1.04</f>
        <v>38323.535502238599</v>
      </c>
      <c r="G61" s="31">
        <f>F61*1.04</f>
        <v>39856.476922328147</v>
      </c>
      <c r="H61" s="31">
        <f>G61*1.04</f>
        <v>41450.735999221273</v>
      </c>
      <c r="I61" s="31">
        <f>H61*1.04</f>
        <v>43108.765439190123</v>
      </c>
      <c r="J61" s="31">
        <f>I61*1.04</f>
        <v>44833.116056757732</v>
      </c>
    </row>
    <row r="62" spans="1:10" ht="9.9499999999999993" customHeight="1" thickBot="1">
      <c r="A62" s="27"/>
      <c r="B62" s="24"/>
      <c r="C62" s="2"/>
      <c r="D62" s="2"/>
      <c r="E62" s="31"/>
      <c r="F62" s="31"/>
      <c r="G62" s="31"/>
      <c r="H62" s="31"/>
      <c r="I62" s="31"/>
      <c r="J62" s="31"/>
    </row>
    <row r="63" spans="1:10" ht="9.9499999999999993" customHeight="1">
      <c r="A63" s="27">
        <v>29</v>
      </c>
      <c r="B63" s="26"/>
      <c r="C63" s="2"/>
      <c r="D63" s="2" t="s">
        <v>17</v>
      </c>
      <c r="E63" s="30">
        <f>+'[1]2009'!F67</f>
        <v>37763.865593949689</v>
      </c>
      <c r="F63" s="31">
        <f>E63*1.04</f>
        <v>39274.42021770768</v>
      </c>
      <c r="G63" s="31">
        <f>F63*1.04</f>
        <v>40845.397026415987</v>
      </c>
      <c r="H63" s="31">
        <f>G63*1.04</f>
        <v>42479.212907472625</v>
      </c>
      <c r="I63" s="31">
        <f>H63*1.04</f>
        <v>44178.381423771534</v>
      </c>
      <c r="J63" s="31">
        <f>I63*1.04</f>
        <v>45945.516680722394</v>
      </c>
    </row>
    <row r="64" spans="1:10" ht="9.9499999999999993" customHeight="1">
      <c r="A64" s="21"/>
      <c r="B64" s="11"/>
      <c r="C64" s="2"/>
      <c r="D64" s="2"/>
      <c r="E64" s="31"/>
      <c r="F64" s="31"/>
      <c r="G64" s="31"/>
      <c r="H64" s="31"/>
      <c r="I64" s="31"/>
      <c r="J64" s="31"/>
    </row>
    <row r="65" spans="1:10" ht="9.9499999999999993" customHeight="1">
      <c r="A65" s="27">
        <v>30</v>
      </c>
      <c r="B65" s="11"/>
      <c r="C65" s="2"/>
      <c r="D65" s="2" t="s">
        <v>17</v>
      </c>
      <c r="E65" s="30">
        <f>+'[1]2009'!F69</f>
        <v>38705.884251465679</v>
      </c>
      <c r="F65" s="31">
        <f>E65*1.04</f>
        <v>40254.119621524311</v>
      </c>
      <c r="G65" s="31">
        <f>F65*1.04</f>
        <v>41864.284406385283</v>
      </c>
      <c r="H65" s="31">
        <f>G65*1.04</f>
        <v>43538.855782640698</v>
      </c>
      <c r="I65" s="31">
        <f>H65*1.04</f>
        <v>45280.410013946326</v>
      </c>
      <c r="J65" s="31">
        <f>I65*1.04</f>
        <v>47091.626414504179</v>
      </c>
    </row>
    <row r="66" spans="1:10" ht="9.9499999999999993" customHeight="1">
      <c r="A66" s="27"/>
      <c r="B66" s="11"/>
      <c r="C66" s="2"/>
      <c r="D66" s="2"/>
      <c r="E66" s="31"/>
      <c r="F66" s="31"/>
      <c r="G66" s="31"/>
      <c r="H66" s="31"/>
      <c r="I66" s="31"/>
      <c r="J66" s="31"/>
    </row>
    <row r="67" spans="1:10" ht="9.9499999999999993" customHeight="1">
      <c r="A67" s="27">
        <v>31</v>
      </c>
      <c r="B67" s="11"/>
      <c r="C67" s="2"/>
      <c r="D67" s="2" t="s">
        <v>17</v>
      </c>
      <c r="E67" s="30">
        <f>+'[1]2009'!F71</f>
        <v>39675.609340085073</v>
      </c>
      <c r="F67" s="31">
        <f>E67*1.04</f>
        <v>41262.633713688476</v>
      </c>
      <c r="G67" s="31">
        <f>F67*1.04</f>
        <v>42913.13906223602</v>
      </c>
      <c r="H67" s="31">
        <f>G67*1.04</f>
        <v>44629.664624725461</v>
      </c>
      <c r="I67" s="31">
        <f>H67*1.04</f>
        <v>46414.851209714478</v>
      </c>
      <c r="J67" s="31">
        <f>I67*1.04</f>
        <v>48271.445258103056</v>
      </c>
    </row>
    <row r="68" spans="1:10" ht="9.9499999999999993" customHeight="1">
      <c r="A68" s="27"/>
      <c r="B68" s="11"/>
      <c r="C68" s="2"/>
      <c r="D68" s="2"/>
      <c r="E68" s="31"/>
      <c r="F68" s="31"/>
      <c r="G68" s="31"/>
      <c r="H68" s="31"/>
      <c r="I68" s="31"/>
      <c r="J68" s="31"/>
    </row>
    <row r="69" spans="1:10" ht="9.9499999999999993" customHeight="1">
      <c r="A69" s="27">
        <v>32</v>
      </c>
      <c r="B69" s="11"/>
      <c r="C69" s="2"/>
      <c r="D69" s="2" t="s">
        <v>17</v>
      </c>
      <c r="E69" s="30">
        <f>+'[1]2009'!F73</f>
        <v>40673.040859807865</v>
      </c>
      <c r="F69" s="31">
        <f>E69*1.04</f>
        <v>42299.962494200183</v>
      </c>
      <c r="G69" s="31">
        <f>F69*1.04</f>
        <v>43991.96099396819</v>
      </c>
      <c r="H69" s="31">
        <f>G69*1.04</f>
        <v>45751.639433726923</v>
      </c>
      <c r="I69" s="31">
        <f>H69*1.04</f>
        <v>47581.705011076003</v>
      </c>
      <c r="J69" s="31">
        <f>I69*1.04</f>
        <v>49484.973211519042</v>
      </c>
    </row>
    <row r="70" spans="1:10" ht="9.9499999999999993" customHeight="1" thickBot="1">
      <c r="A70" s="33"/>
      <c r="B70" s="24"/>
      <c r="C70" s="6"/>
      <c r="D70" s="6"/>
      <c r="E70" s="32"/>
      <c r="F70" s="32"/>
      <c r="G70" s="32"/>
      <c r="H70" s="32"/>
      <c r="I70" s="32"/>
      <c r="J70" s="32"/>
    </row>
    <row r="71" spans="1:10" ht="11.1" customHeight="1">
      <c r="A71" s="25"/>
      <c r="B71" s="56"/>
      <c r="C71" s="57"/>
      <c r="D71" s="58"/>
      <c r="E71" s="41" t="s">
        <v>6</v>
      </c>
      <c r="F71" s="20"/>
      <c r="G71" s="42"/>
      <c r="H71" s="42"/>
      <c r="I71" s="42"/>
      <c r="J71" s="43" t="s">
        <v>7</v>
      </c>
    </row>
    <row r="72" spans="1:10" ht="11.1" customHeight="1" thickBot="1">
      <c r="A72" s="46" t="s">
        <v>8</v>
      </c>
      <c r="B72" s="39"/>
      <c r="C72" s="47" t="s">
        <v>9</v>
      </c>
      <c r="D72" s="45" t="s">
        <v>10</v>
      </c>
      <c r="E72" s="48" t="s">
        <v>11</v>
      </c>
      <c r="F72" s="48" t="s">
        <v>12</v>
      </c>
      <c r="G72" s="48" t="s">
        <v>13</v>
      </c>
      <c r="H72" s="48" t="s">
        <v>14</v>
      </c>
      <c r="I72" s="48" t="s">
        <v>15</v>
      </c>
      <c r="J72" s="49" t="s">
        <v>16</v>
      </c>
    </row>
    <row r="73" spans="1:10" ht="11.1" customHeight="1">
      <c r="A73" s="27">
        <v>33</v>
      </c>
      <c r="B73" s="11"/>
      <c r="C73" s="2"/>
      <c r="D73" s="2" t="s">
        <v>17</v>
      </c>
      <c r="E73" s="30">
        <f>+'[1]2009'!F75</f>
        <v>41698.178810634105</v>
      </c>
      <c r="F73" s="31">
        <f>E73*1.04</f>
        <v>43366.105963059468</v>
      </c>
      <c r="G73" s="31">
        <f>F73*1.04</f>
        <v>45100.750201581846</v>
      </c>
      <c r="H73" s="31">
        <f>G73*1.04</f>
        <v>46904.78020964512</v>
      </c>
      <c r="I73" s="31">
        <f>H73*1.04</f>
        <v>48780.971418030924</v>
      </c>
      <c r="J73" s="31">
        <f>I73*1.04</f>
        <v>50732.210274752164</v>
      </c>
    </row>
    <row r="74" spans="1:10" ht="9.9499999999999993" customHeight="1">
      <c r="A74" s="21"/>
      <c r="B74" s="11"/>
      <c r="C74" s="2"/>
      <c r="D74" s="2"/>
      <c r="E74" s="31"/>
      <c r="F74" s="31"/>
      <c r="G74" s="31"/>
      <c r="H74" s="31"/>
      <c r="I74" s="31"/>
      <c r="J74" s="31"/>
    </row>
    <row r="75" spans="1:10" ht="9.9499999999999993" customHeight="1">
      <c r="A75" s="27">
        <v>34</v>
      </c>
      <c r="B75" s="11"/>
      <c r="C75" s="2"/>
      <c r="D75" s="2" t="s">
        <v>17</v>
      </c>
      <c r="E75" s="30">
        <f>+'[1]2009'!F77</f>
        <v>42723.316761460315</v>
      </c>
      <c r="F75" s="31">
        <f>E75*1.04</f>
        <v>44432.249431918732</v>
      </c>
      <c r="G75" s="31">
        <f>F75*1.04</f>
        <v>46209.53940919548</v>
      </c>
      <c r="H75" s="31">
        <f>G75*1.04</f>
        <v>48057.920985563302</v>
      </c>
      <c r="I75" s="31">
        <f>H75*1.04</f>
        <v>49980.237824985838</v>
      </c>
      <c r="J75" s="31">
        <f>I75*1.04</f>
        <v>51979.447337985272</v>
      </c>
    </row>
    <row r="76" spans="1:10" ht="9.9499999999999993" customHeight="1">
      <c r="A76" s="21"/>
      <c r="B76" s="11"/>
      <c r="C76" s="2"/>
      <c r="D76" s="2"/>
      <c r="E76" s="31"/>
      <c r="F76" s="31"/>
      <c r="G76" s="31"/>
      <c r="H76" s="31"/>
      <c r="I76" s="31"/>
      <c r="J76" s="31"/>
    </row>
    <row r="77" spans="1:10" ht="9.9499999999999993" customHeight="1">
      <c r="A77" s="27">
        <v>35</v>
      </c>
      <c r="B77" s="11"/>
      <c r="C77" s="2"/>
      <c r="D77" s="2" t="s">
        <v>17</v>
      </c>
      <c r="E77" s="30">
        <f>+'[1]2009'!F79</f>
        <v>43776.161143389989</v>
      </c>
      <c r="F77" s="31">
        <f>E77*1.04</f>
        <v>45527.207589125588</v>
      </c>
      <c r="G77" s="31">
        <f>F77*1.04</f>
        <v>47348.295892690614</v>
      </c>
      <c r="H77" s="31">
        <f>G77*1.04</f>
        <v>49242.22772839824</v>
      </c>
      <c r="I77" s="31">
        <f>H77*1.04</f>
        <v>51211.916837534169</v>
      </c>
      <c r="J77" s="31">
        <f>I77*1.04</f>
        <v>53260.393511035538</v>
      </c>
    </row>
    <row r="78" spans="1:10" ht="9.9499999999999993" customHeight="1">
      <c r="A78" s="27"/>
      <c r="B78" s="11"/>
      <c r="C78" s="2"/>
      <c r="D78" s="2"/>
      <c r="E78" s="31"/>
      <c r="F78" s="31"/>
      <c r="G78" s="31"/>
      <c r="H78" s="31"/>
      <c r="I78" s="31"/>
      <c r="J78" s="31"/>
    </row>
    <row r="79" spans="1:10" ht="9.9499999999999993" customHeight="1">
      <c r="A79" s="27">
        <v>36</v>
      </c>
      <c r="B79" s="11"/>
      <c r="C79" s="2"/>
      <c r="D79" s="2" t="s">
        <v>17</v>
      </c>
      <c r="E79" s="30">
        <f>+'[1]2009'!F81</f>
        <v>44912.124818629818</v>
      </c>
      <c r="F79" s="31">
        <f>E79*1.04</f>
        <v>46708.609811375012</v>
      </c>
      <c r="G79" s="31">
        <f>F79*1.04</f>
        <v>48576.954203830013</v>
      </c>
      <c r="H79" s="31">
        <f>G79*1.04</f>
        <v>50520.032371983216</v>
      </c>
      <c r="I79" s="31">
        <f>H79*1.04</f>
        <v>52540.833666862549</v>
      </c>
      <c r="J79" s="31">
        <f>I79*1.04</f>
        <v>54642.467013537054</v>
      </c>
    </row>
    <row r="80" spans="1:10" ht="9.9499999999999993" customHeight="1">
      <c r="A80" s="21"/>
      <c r="B80" s="11"/>
      <c r="C80" s="2"/>
      <c r="D80" s="2"/>
      <c r="E80" s="31"/>
      <c r="F80" s="31"/>
      <c r="G80" s="31"/>
      <c r="H80" s="31"/>
      <c r="I80" s="31"/>
      <c r="J80" s="31"/>
    </row>
    <row r="81" spans="1:10" ht="9.9499999999999993" customHeight="1">
      <c r="A81" s="27">
        <v>37</v>
      </c>
      <c r="B81" s="11"/>
      <c r="C81" s="2"/>
      <c r="D81" s="2" t="s">
        <v>17</v>
      </c>
      <c r="E81" s="30">
        <f>+'[1]2009'!F83</f>
        <v>45992.675631662889</v>
      </c>
      <c r="F81" s="31">
        <f>E81*1.04</f>
        <v>47832.382656929403</v>
      </c>
      <c r="G81" s="31">
        <f>F81*1.04</f>
        <v>49745.677963206581</v>
      </c>
      <c r="H81" s="31">
        <f>G81*1.04</f>
        <v>51735.505081734846</v>
      </c>
      <c r="I81" s="31">
        <f>H81*1.04</f>
        <v>53804.925285004239</v>
      </c>
      <c r="J81" s="31">
        <f>I81*1.04</f>
        <v>55957.122296404414</v>
      </c>
    </row>
    <row r="82" spans="1:10" ht="9.9499999999999993" customHeight="1">
      <c r="A82" s="21"/>
      <c r="B82" s="11"/>
      <c r="C82" s="2"/>
      <c r="D82" s="2"/>
      <c r="E82" s="31"/>
      <c r="F82" s="31"/>
      <c r="G82" s="31"/>
      <c r="H82" s="31"/>
      <c r="I82" s="31"/>
      <c r="J82" s="31"/>
    </row>
    <row r="83" spans="1:10" ht="9.9499999999999993" customHeight="1">
      <c r="A83" s="27">
        <v>38</v>
      </c>
      <c r="B83" s="11"/>
      <c r="C83" s="2"/>
      <c r="D83" s="2" t="s">
        <v>17</v>
      </c>
      <c r="E83" s="30">
        <f>+'[1]2009'!F85</f>
        <v>47128.639306902733</v>
      </c>
      <c r="F83" s="31">
        <f>E83*1.04</f>
        <v>49013.784879178842</v>
      </c>
      <c r="G83" s="31">
        <f>F83*1.04</f>
        <v>50974.336274345995</v>
      </c>
      <c r="H83" s="31">
        <f>G83*1.04</f>
        <v>53013.309725319836</v>
      </c>
      <c r="I83" s="31">
        <f>H83*1.04</f>
        <v>55133.842114332634</v>
      </c>
      <c r="J83" s="31">
        <f>I83*1.04</f>
        <v>57339.195798905945</v>
      </c>
    </row>
    <row r="84" spans="1:10" ht="9.9499999999999993" customHeight="1">
      <c r="A84" s="27"/>
      <c r="B84" s="11"/>
      <c r="C84" s="2"/>
      <c r="D84" s="2"/>
      <c r="E84" s="31"/>
      <c r="F84" s="31"/>
      <c r="G84" s="31"/>
      <c r="H84" s="31"/>
      <c r="I84" s="31"/>
      <c r="J84" s="31"/>
    </row>
    <row r="85" spans="1:10" ht="9.9499999999999993" customHeight="1">
      <c r="A85" s="27">
        <v>39</v>
      </c>
      <c r="B85" s="11"/>
      <c r="C85" s="2"/>
      <c r="D85" s="2" t="s">
        <v>17</v>
      </c>
      <c r="E85" s="30">
        <f>+'[1]2009'!F87</f>
        <v>48320.015844349429</v>
      </c>
      <c r="F85" s="31">
        <f>E85*1.04</f>
        <v>50252.816478123408</v>
      </c>
      <c r="G85" s="31">
        <f>F85*1.04</f>
        <v>52262.929137248349</v>
      </c>
      <c r="H85" s="31">
        <f>G85*1.04</f>
        <v>54353.446302738288</v>
      </c>
      <c r="I85" s="31">
        <f>H85*1.04</f>
        <v>56527.58415484782</v>
      </c>
      <c r="J85" s="31">
        <f>I85*1.04</f>
        <v>58788.687521041735</v>
      </c>
    </row>
    <row r="86" spans="1:10" ht="9.9499999999999993" customHeight="1">
      <c r="A86" s="21"/>
      <c r="B86" s="11"/>
      <c r="C86" s="2"/>
      <c r="D86" s="2"/>
      <c r="E86" s="31"/>
      <c r="F86" s="31"/>
      <c r="G86" s="31"/>
      <c r="H86" s="31"/>
      <c r="I86" s="31"/>
      <c r="J86" s="31"/>
    </row>
    <row r="87" spans="1:10" ht="9.9499999999999993" customHeight="1">
      <c r="A87" s="27">
        <v>40</v>
      </c>
      <c r="B87" s="11"/>
      <c r="C87" s="2"/>
      <c r="D87" s="2" t="s">
        <v>17</v>
      </c>
      <c r="E87" s="30">
        <f>+'[1]2009'!F89</f>
        <v>49539.098812899523</v>
      </c>
      <c r="F87" s="31">
        <f>E87*1.04</f>
        <v>51520.662765415509</v>
      </c>
      <c r="G87" s="31">
        <f>F87*1.04</f>
        <v>53581.489276032131</v>
      </c>
      <c r="H87" s="31">
        <f>G87*1.04</f>
        <v>55724.748847073417</v>
      </c>
      <c r="I87" s="31">
        <f>H87*1.04</f>
        <v>57953.738800956358</v>
      </c>
      <c r="J87" s="31">
        <f>I87*1.04</f>
        <v>60271.888352994618</v>
      </c>
    </row>
    <row r="88" spans="1:10" ht="9.9499999999999993" customHeight="1">
      <c r="A88" s="27"/>
      <c r="B88" s="11"/>
      <c r="C88" s="2"/>
      <c r="D88" s="2"/>
      <c r="E88" s="31"/>
      <c r="F88" s="31"/>
      <c r="G88" s="31"/>
      <c r="H88" s="31"/>
      <c r="I88" s="31"/>
      <c r="J88" s="31"/>
    </row>
    <row r="89" spans="1:10" ht="9.9499999999999993" customHeight="1">
      <c r="A89" s="27">
        <v>41</v>
      </c>
      <c r="B89" s="11"/>
      <c r="C89" s="4"/>
      <c r="D89" s="2" t="s">
        <v>17</v>
      </c>
      <c r="E89" s="30">
        <f>+'[1]2009'!F91</f>
        <v>50785.888212553036</v>
      </c>
      <c r="F89" s="31">
        <f>E89*1.04</f>
        <v>52817.323741055159</v>
      </c>
      <c r="G89" s="31">
        <f>F89*1.04</f>
        <v>54930.016690697368</v>
      </c>
      <c r="H89" s="31">
        <f>G89*1.04</f>
        <v>57127.217358325266</v>
      </c>
      <c r="I89" s="31">
        <f>H89*1.04</f>
        <v>59412.306052658278</v>
      </c>
      <c r="J89" s="31">
        <f>I89*1.04</f>
        <v>61788.798294764609</v>
      </c>
    </row>
    <row r="90" spans="1:10" ht="9.9499999999999993" customHeight="1">
      <c r="A90" s="27"/>
      <c r="B90" s="11"/>
      <c r="C90" s="2"/>
      <c r="D90" s="2"/>
      <c r="E90" s="31"/>
      <c r="F90" s="31"/>
      <c r="G90" s="31"/>
      <c r="H90" s="31"/>
      <c r="I90" s="31"/>
      <c r="J90" s="31"/>
    </row>
    <row r="91" spans="1:10" ht="9.9499999999999993" customHeight="1">
      <c r="A91" s="27">
        <v>42</v>
      </c>
      <c r="B91" s="11"/>
      <c r="C91" s="2"/>
      <c r="D91" s="2" t="s">
        <v>17</v>
      </c>
      <c r="E91" s="30">
        <f>+'[1]2009'!F93</f>
        <v>52060.384043309947</v>
      </c>
      <c r="F91" s="31">
        <f>E91*1.04</f>
        <v>54142.799405042344</v>
      </c>
      <c r="G91" s="31">
        <f>F91*1.04</f>
        <v>56308.51138124404</v>
      </c>
      <c r="H91" s="31">
        <f>G91*1.04</f>
        <v>58560.851836493806</v>
      </c>
      <c r="I91" s="31">
        <f>H91*1.04</f>
        <v>60903.285909953564</v>
      </c>
      <c r="J91" s="31">
        <f>I91*1.04</f>
        <v>63339.417346351707</v>
      </c>
    </row>
    <row r="92" spans="1:10" ht="9.9499999999999993" customHeight="1">
      <c r="A92" s="27"/>
      <c r="B92" s="11"/>
      <c r="C92" s="2"/>
      <c r="D92" s="2"/>
      <c r="E92" s="31"/>
      <c r="F92" s="31"/>
      <c r="G92" s="31"/>
      <c r="H92" s="31"/>
      <c r="I92" s="31"/>
      <c r="J92" s="31"/>
    </row>
    <row r="93" spans="1:10" ht="9.9499999999999993" customHeight="1">
      <c r="A93" s="27">
        <v>43</v>
      </c>
      <c r="B93" s="11"/>
      <c r="C93" s="1" t="s">
        <v>18</v>
      </c>
      <c r="D93" s="2" t="s">
        <v>17</v>
      </c>
      <c r="E93" s="30">
        <f>+'[1]2009'!F95</f>
        <v>53362.586305170298</v>
      </c>
      <c r="F93" s="31">
        <f>E93*1.04</f>
        <v>55497.089757377114</v>
      </c>
      <c r="G93" s="31">
        <f>F93*1.04</f>
        <v>57716.973347672203</v>
      </c>
      <c r="H93" s="31">
        <f>G93*1.04</f>
        <v>60025.652281579096</v>
      </c>
      <c r="I93" s="31">
        <f>H93*1.04</f>
        <v>62426.67837284226</v>
      </c>
      <c r="J93" s="31">
        <f>I93*1.04</f>
        <v>64923.74550775595</v>
      </c>
    </row>
    <row r="94" spans="1:10" ht="9.9499999999999993" customHeight="1">
      <c r="A94" s="21"/>
      <c r="B94" s="11"/>
      <c r="C94" s="2"/>
      <c r="D94" s="2"/>
      <c r="E94" s="31"/>
      <c r="F94" s="31"/>
      <c r="G94" s="31"/>
      <c r="H94" s="31"/>
      <c r="I94" s="31"/>
      <c r="J94" s="31"/>
    </row>
    <row r="95" spans="1:10" ht="9.9499999999999993" customHeight="1">
      <c r="A95" s="27">
        <v>44</v>
      </c>
      <c r="B95" s="11"/>
      <c r="C95" s="2"/>
      <c r="D95" s="2" t="s">
        <v>17</v>
      </c>
      <c r="E95" s="30">
        <f>+'[1]2009'!F97</f>
        <v>54692.494998134032</v>
      </c>
      <c r="F95" s="31">
        <f>E95*1.04</f>
        <v>56880.194798059398</v>
      </c>
      <c r="G95" s="31">
        <f>F95*1.04</f>
        <v>59155.402589981779</v>
      </c>
      <c r="H95" s="31">
        <f>G95*1.04</f>
        <v>61521.618693581055</v>
      </c>
      <c r="I95" s="31">
        <f>H95*1.04</f>
        <v>63982.483441324301</v>
      </c>
      <c r="J95" s="31">
        <f>I95*1.04</f>
        <v>66541.782778977271</v>
      </c>
    </row>
    <row r="96" spans="1:10" ht="9.9499999999999993" customHeight="1">
      <c r="A96" s="21"/>
      <c r="B96" s="11"/>
      <c r="C96" s="2"/>
      <c r="D96" s="2"/>
      <c r="E96" s="31"/>
      <c r="F96" s="31"/>
      <c r="G96" s="31"/>
      <c r="H96" s="31"/>
      <c r="I96" s="31"/>
      <c r="J96" s="31"/>
    </row>
    <row r="97" spans="1:10" ht="9.9499999999999993" customHeight="1">
      <c r="A97" s="27">
        <v>45</v>
      </c>
      <c r="B97" s="11"/>
      <c r="C97" s="2" t="s">
        <v>19</v>
      </c>
      <c r="D97" s="2" t="s">
        <v>17</v>
      </c>
      <c r="E97" s="30">
        <f>+'[1]2009'!F99</f>
        <v>56050.110122201193</v>
      </c>
      <c r="F97" s="31">
        <f>E97*1.04</f>
        <v>58292.114527089245</v>
      </c>
      <c r="G97" s="31">
        <f>F97*1.04</f>
        <v>60623.799108172818</v>
      </c>
      <c r="H97" s="31">
        <f>G97*1.04</f>
        <v>63048.751072499734</v>
      </c>
      <c r="I97" s="31">
        <f>H97*1.04</f>
        <v>65570.70111539973</v>
      </c>
      <c r="J97" s="31">
        <f>I97*1.04</f>
        <v>68193.529160015722</v>
      </c>
    </row>
    <row r="98" spans="1:10" ht="9.9499999999999993" customHeight="1">
      <c r="A98" s="27"/>
      <c r="B98" s="11"/>
      <c r="C98" s="11"/>
      <c r="D98" s="2"/>
      <c r="E98" s="31"/>
      <c r="F98" s="31"/>
      <c r="G98" s="31"/>
      <c r="H98" s="31"/>
      <c r="I98" s="31"/>
      <c r="J98" s="31"/>
    </row>
    <row r="99" spans="1:10" ht="9.9499999999999993" customHeight="1">
      <c r="A99" s="27">
        <v>46</v>
      </c>
      <c r="B99" s="11"/>
      <c r="C99" s="1" t="s">
        <v>20</v>
      </c>
      <c r="D99" s="2" t="s">
        <v>17</v>
      </c>
      <c r="E99" s="30">
        <f>+'[1]2009'!F102</f>
        <v>57435.431677371751</v>
      </c>
      <c r="F99" s="31">
        <f>E99*1.04</f>
        <v>59732.848944466627</v>
      </c>
      <c r="G99" s="31">
        <f>F99*1.04</f>
        <v>62122.162902245291</v>
      </c>
      <c r="H99" s="31">
        <f>G99*1.04</f>
        <v>64607.049418335104</v>
      </c>
      <c r="I99" s="31">
        <f>H99*1.04</f>
        <v>67191.331395068511</v>
      </c>
      <c r="J99" s="31">
        <f>I99*1.04</f>
        <v>69878.984650871251</v>
      </c>
    </row>
    <row r="100" spans="1:10" ht="9.9499999999999993" customHeight="1">
      <c r="A100" s="27"/>
      <c r="B100" s="11"/>
      <c r="C100" s="2" t="s">
        <v>21</v>
      </c>
      <c r="D100" s="2"/>
      <c r="E100" s="31"/>
      <c r="F100" s="31"/>
      <c r="G100" s="31"/>
      <c r="H100" s="31"/>
      <c r="I100" s="31"/>
      <c r="J100" s="31"/>
    </row>
    <row r="101" spans="1:10" ht="9.9499999999999993" customHeight="1">
      <c r="A101" s="27"/>
      <c r="B101" s="11"/>
      <c r="C101" s="2" t="s">
        <v>72</v>
      </c>
      <c r="D101" s="2"/>
      <c r="E101" s="31"/>
      <c r="F101" s="31"/>
      <c r="G101" s="31"/>
      <c r="H101" s="31"/>
      <c r="I101" s="31"/>
      <c r="J101" s="31"/>
    </row>
    <row r="102" spans="1:10" ht="9.9499999999999993" customHeight="1">
      <c r="A102" s="27"/>
      <c r="B102" s="11"/>
      <c r="C102" s="2" t="s">
        <v>22</v>
      </c>
      <c r="D102" s="2"/>
      <c r="E102" s="31"/>
      <c r="F102" s="31"/>
      <c r="G102" s="31"/>
      <c r="H102" s="31"/>
      <c r="I102" s="31"/>
      <c r="J102" s="31"/>
    </row>
    <row r="103" spans="1:10" ht="9.9499999999999993" customHeight="1">
      <c r="A103" s="27"/>
      <c r="B103" s="11"/>
      <c r="C103" s="2"/>
      <c r="D103" s="2"/>
      <c r="E103" s="31"/>
      <c r="F103" s="31"/>
      <c r="G103" s="31"/>
      <c r="H103" s="31"/>
      <c r="I103" s="31"/>
      <c r="J103" s="31"/>
    </row>
    <row r="104" spans="1:10" ht="9.9499999999999993" customHeight="1">
      <c r="A104" s="27">
        <v>47</v>
      </c>
      <c r="B104" s="11"/>
      <c r="C104" s="2" t="s">
        <v>23</v>
      </c>
      <c r="D104" s="2" t="s">
        <v>17</v>
      </c>
      <c r="E104" s="30">
        <f>+'[1]2009'!F107</f>
        <v>58931.578956955971</v>
      </c>
      <c r="F104" s="31">
        <f>E104*1.04</f>
        <v>61288.842115234213</v>
      </c>
      <c r="G104" s="31">
        <f>F104*1.04</f>
        <v>63740.39579984358</v>
      </c>
      <c r="H104" s="31">
        <f>G104*1.04</f>
        <v>66290.011631837318</v>
      </c>
      <c r="I104" s="31">
        <f>H104*1.04</f>
        <v>68941.612097110818</v>
      </c>
      <c r="J104" s="31">
        <f>I104*1.04</f>
        <v>71699.276580995254</v>
      </c>
    </row>
    <row r="105" spans="1:10" ht="9.9499999999999993" customHeight="1">
      <c r="A105" s="21"/>
      <c r="B105" s="11"/>
      <c r="C105" s="2"/>
      <c r="D105" s="2"/>
      <c r="E105" s="31"/>
      <c r="F105" s="31"/>
      <c r="G105" s="31"/>
      <c r="H105" s="31"/>
      <c r="I105" s="31"/>
      <c r="J105" s="31"/>
    </row>
    <row r="106" spans="1:10" ht="9.9499999999999993" customHeight="1">
      <c r="A106" s="27">
        <v>48</v>
      </c>
      <c r="B106" s="11"/>
      <c r="C106" s="2" t="s">
        <v>24</v>
      </c>
      <c r="D106" s="2" t="s">
        <v>17</v>
      </c>
      <c r="E106" s="30">
        <f>+'[1]2009'!F109</f>
        <v>60372.313374333346</v>
      </c>
      <c r="F106" s="31">
        <f>E106*1.04</f>
        <v>62787.205909306678</v>
      </c>
      <c r="G106" s="31">
        <f>F106*1.04</f>
        <v>65298.69414567895</v>
      </c>
      <c r="H106" s="31">
        <f>G106*1.04</f>
        <v>67910.641911506114</v>
      </c>
      <c r="I106" s="31">
        <f>H106*1.04</f>
        <v>70627.067587966361</v>
      </c>
      <c r="J106" s="31">
        <f>I106*1.04</f>
        <v>73452.150291485013</v>
      </c>
    </row>
    <row r="107" spans="1:10" ht="9.9499999999999993" customHeight="1">
      <c r="A107" s="27"/>
      <c r="B107" s="11"/>
      <c r="C107" s="2"/>
      <c r="D107" s="2"/>
      <c r="E107" s="31"/>
      <c r="F107" s="31"/>
      <c r="G107" s="31"/>
      <c r="H107" s="31"/>
      <c r="I107" s="31"/>
      <c r="J107" s="31"/>
    </row>
    <row r="108" spans="1:10" ht="9.9499999999999993" customHeight="1">
      <c r="A108" s="27">
        <v>49</v>
      </c>
      <c r="B108" s="11"/>
      <c r="C108" s="2" t="s">
        <v>25</v>
      </c>
      <c r="D108" s="2" t="s">
        <v>17</v>
      </c>
      <c r="E108" s="30">
        <f>+'[1]2009'!F111</f>
        <v>61896.167085020978</v>
      </c>
      <c r="F108" s="31">
        <f>E108*1.04</f>
        <v>64372.013768421821</v>
      </c>
      <c r="G108" s="31">
        <f>F108*1.04</f>
        <v>66946.894319158702</v>
      </c>
      <c r="H108" s="31">
        <f>G108*1.04</f>
        <v>69624.770091925049</v>
      </c>
      <c r="I108" s="31">
        <f>H108*1.04</f>
        <v>72409.760895602056</v>
      </c>
      <c r="J108" s="31">
        <f>I108*1.04</f>
        <v>75306.151331426139</v>
      </c>
    </row>
    <row r="109" spans="1:10" ht="9.9499999999999993" customHeight="1">
      <c r="A109" s="27"/>
      <c r="B109" s="11"/>
      <c r="C109" s="1" t="s">
        <v>26</v>
      </c>
      <c r="D109" s="2"/>
      <c r="E109" s="31"/>
      <c r="F109" s="31"/>
      <c r="G109" s="31"/>
      <c r="H109" s="31"/>
      <c r="I109" s="31"/>
      <c r="J109" s="31"/>
    </row>
    <row r="110" spans="1:10" ht="9.9499999999999993" customHeight="1">
      <c r="A110" s="27"/>
      <c r="B110" s="11"/>
      <c r="C110" s="5" t="s">
        <v>27</v>
      </c>
      <c r="D110" s="2"/>
      <c r="E110" s="31"/>
      <c r="F110" s="31"/>
      <c r="G110" s="31"/>
      <c r="H110" s="31"/>
      <c r="I110" s="31"/>
      <c r="J110" s="31"/>
    </row>
    <row r="111" spans="1:10" ht="9.9499999999999993" customHeight="1">
      <c r="A111" s="27"/>
      <c r="B111" s="11"/>
      <c r="C111" s="5"/>
      <c r="D111" s="2"/>
      <c r="E111" s="31"/>
      <c r="F111" s="31"/>
      <c r="G111" s="31"/>
      <c r="H111" s="31"/>
      <c r="I111" s="31"/>
      <c r="J111" s="31"/>
    </row>
    <row r="112" spans="1:10" ht="9.9499999999999993" customHeight="1">
      <c r="A112" s="27">
        <v>50</v>
      </c>
      <c r="B112" s="11"/>
      <c r="C112" s="2" t="s">
        <v>33</v>
      </c>
      <c r="D112" s="2" t="s">
        <v>17</v>
      </c>
      <c r="E112" s="30">
        <f>+'[1]2009'!F116</f>
        <v>63420.020795708624</v>
      </c>
      <c r="F112" s="31">
        <f>E112*1.04</f>
        <v>65956.821627536978</v>
      </c>
      <c r="G112" s="31">
        <f>F112*1.04</f>
        <v>68595.094492638455</v>
      </c>
      <c r="H112" s="31">
        <f>G112*1.04</f>
        <v>71338.898272343999</v>
      </c>
      <c r="I112" s="31">
        <f>H112*1.04</f>
        <v>74192.454203237765</v>
      </c>
      <c r="J112" s="31">
        <f>I112*1.04</f>
        <v>77160.15237136728</v>
      </c>
    </row>
    <row r="113" spans="1:10" ht="9.9499999999999993" customHeight="1">
      <c r="A113" s="27"/>
      <c r="B113" s="11"/>
      <c r="C113" s="2" t="s">
        <v>28</v>
      </c>
      <c r="D113" s="2"/>
      <c r="E113" s="31"/>
      <c r="F113" s="31"/>
      <c r="G113" s="31"/>
      <c r="H113" s="31"/>
      <c r="I113" s="31"/>
      <c r="J113" s="31"/>
    </row>
    <row r="114" spans="1:10" ht="9.9499999999999993" customHeight="1">
      <c r="A114" s="27"/>
      <c r="B114" s="11"/>
      <c r="C114" s="2" t="s">
        <v>29</v>
      </c>
      <c r="D114" s="2"/>
      <c r="E114" s="31"/>
      <c r="F114" s="31"/>
      <c r="G114" s="31"/>
      <c r="H114" s="31"/>
      <c r="I114" s="31"/>
      <c r="J114" s="31"/>
    </row>
    <row r="115" spans="1:10" ht="9.9499999999999993" customHeight="1">
      <c r="A115" s="27"/>
      <c r="B115" s="11"/>
      <c r="C115" s="2" t="s">
        <v>30</v>
      </c>
      <c r="D115" s="2"/>
      <c r="E115" s="31"/>
      <c r="F115" s="31"/>
      <c r="G115" s="31"/>
      <c r="H115" s="31"/>
      <c r="I115" s="31"/>
      <c r="J115" s="31"/>
    </row>
    <row r="116" spans="1:10" ht="9.9499999999999993" customHeight="1">
      <c r="A116" s="27"/>
      <c r="B116" s="11"/>
      <c r="C116" s="2" t="s">
        <v>31</v>
      </c>
      <c r="D116" s="2"/>
      <c r="E116" s="31"/>
      <c r="F116" s="31"/>
      <c r="G116" s="31"/>
      <c r="H116" s="31"/>
      <c r="I116" s="31"/>
      <c r="J116" s="31"/>
    </row>
    <row r="117" spans="1:10" ht="9.9499999999999993" customHeight="1">
      <c r="A117" s="27"/>
      <c r="B117" s="11"/>
      <c r="C117" s="2" t="s">
        <v>32</v>
      </c>
      <c r="D117" s="2"/>
      <c r="E117" s="31"/>
      <c r="F117" s="31"/>
      <c r="G117" s="31"/>
      <c r="H117" s="31"/>
      <c r="I117" s="31"/>
      <c r="J117" s="31"/>
    </row>
    <row r="118" spans="1:10" ht="9.9499999999999993" customHeight="1">
      <c r="A118" s="27"/>
      <c r="B118" s="11"/>
      <c r="D118" s="2"/>
      <c r="E118" s="31"/>
      <c r="F118" s="31"/>
      <c r="G118" s="31"/>
      <c r="H118" s="31"/>
      <c r="I118" s="31"/>
      <c r="J118" s="31"/>
    </row>
    <row r="119" spans="1:10" ht="9.9499999999999993" customHeight="1">
      <c r="A119" s="27"/>
      <c r="B119" s="11"/>
      <c r="C119" s="2"/>
      <c r="D119" s="2"/>
      <c r="E119" s="31"/>
      <c r="F119" s="31"/>
      <c r="G119" s="31"/>
      <c r="H119" s="31"/>
      <c r="I119" s="31"/>
      <c r="J119" s="31"/>
    </row>
    <row r="120" spans="1:10" ht="9.9499999999999993" customHeight="1">
      <c r="A120" s="27">
        <v>51</v>
      </c>
      <c r="B120" s="34"/>
      <c r="C120" s="1" t="s">
        <v>34</v>
      </c>
      <c r="D120" s="2" t="s">
        <v>17</v>
      </c>
      <c r="E120" s="30">
        <f>+'[1]2009'!F122</f>
        <v>64999.287368603058</v>
      </c>
      <c r="F120" s="31">
        <f>E120*1.04</f>
        <v>67599.25886334719</v>
      </c>
      <c r="G120" s="31">
        <f>F120*1.04</f>
        <v>70303.229217881075</v>
      </c>
      <c r="H120" s="31">
        <f>G120*1.04</f>
        <v>73115.358386596316</v>
      </c>
      <c r="I120" s="31">
        <f>H120*1.04</f>
        <v>76039.972722060164</v>
      </c>
      <c r="J120" s="31">
        <f>I120*1.04</f>
        <v>79081.571630942577</v>
      </c>
    </row>
    <row r="121" spans="1:10" ht="9.9499999999999993" customHeight="1">
      <c r="A121" s="27"/>
      <c r="B121" s="34"/>
      <c r="C121" s="7" t="s">
        <v>35</v>
      </c>
      <c r="D121" s="2"/>
      <c r="E121" s="30"/>
      <c r="F121" s="31"/>
      <c r="G121" s="31"/>
      <c r="H121" s="31"/>
      <c r="I121" s="31"/>
      <c r="J121" s="31"/>
    </row>
    <row r="122" spans="1:10" ht="9.9499999999999993" customHeight="1">
      <c r="A122" s="27"/>
      <c r="B122" s="34"/>
      <c r="C122" s="7"/>
      <c r="D122" s="2"/>
      <c r="E122" s="30"/>
      <c r="F122" s="31"/>
      <c r="G122" s="31"/>
      <c r="H122" s="31"/>
      <c r="I122" s="31"/>
      <c r="J122" s="31"/>
    </row>
    <row r="123" spans="1:10" ht="9.9499999999999993" customHeight="1">
      <c r="A123" s="27">
        <v>52</v>
      </c>
      <c r="B123" s="11"/>
      <c r="C123" s="8" t="s">
        <v>36</v>
      </c>
      <c r="D123" s="2" t="s">
        <v>17</v>
      </c>
      <c r="E123" s="30">
        <f>+'[1]2009'!F123</f>
        <v>66661.673234807735</v>
      </c>
      <c r="F123" s="31">
        <f>E123*1.04</f>
        <v>69328.140164200042</v>
      </c>
      <c r="G123" s="31">
        <f>F123*1.04</f>
        <v>72101.265770768048</v>
      </c>
      <c r="H123" s="31">
        <f>G123*1.04</f>
        <v>74985.316401598771</v>
      </c>
      <c r="I123" s="31">
        <f>H123*1.04</f>
        <v>77984.729057662727</v>
      </c>
      <c r="J123" s="31">
        <f>I123*1.04</f>
        <v>81104.118219969241</v>
      </c>
    </row>
    <row r="124" spans="1:10" ht="9.9499999999999993" customHeight="1">
      <c r="A124" s="27"/>
      <c r="B124" s="11"/>
      <c r="C124" s="8" t="s">
        <v>37</v>
      </c>
      <c r="D124" s="2"/>
      <c r="E124" s="31"/>
      <c r="F124" s="31"/>
      <c r="G124" s="31"/>
      <c r="H124" s="31"/>
      <c r="I124" s="31"/>
      <c r="J124" s="31"/>
    </row>
    <row r="125" spans="1:10" ht="9.9499999999999993" customHeight="1">
      <c r="A125" s="27"/>
      <c r="B125" s="11"/>
      <c r="C125" s="9" t="s">
        <v>38</v>
      </c>
      <c r="D125" s="2"/>
      <c r="E125" s="31"/>
      <c r="F125" s="31"/>
      <c r="G125" s="31"/>
      <c r="H125" s="31"/>
      <c r="I125" s="31"/>
      <c r="J125" s="31"/>
    </row>
    <row r="126" spans="1:10" ht="9.9499999999999993" customHeight="1">
      <c r="A126" s="27"/>
      <c r="B126" s="11"/>
      <c r="C126" s="8" t="s">
        <v>39</v>
      </c>
      <c r="D126" s="2"/>
      <c r="E126" s="31"/>
      <c r="F126" s="31"/>
      <c r="G126" s="31"/>
      <c r="H126" s="31"/>
      <c r="I126" s="31"/>
      <c r="J126" s="31"/>
    </row>
    <row r="127" spans="1:10" ht="9.9499999999999993" customHeight="1">
      <c r="A127" s="27"/>
      <c r="B127" s="11"/>
      <c r="C127" s="44"/>
      <c r="D127" s="2"/>
      <c r="E127" s="31"/>
      <c r="F127" s="31"/>
      <c r="G127" s="31"/>
      <c r="H127" s="31"/>
      <c r="I127" s="31"/>
      <c r="J127" s="31"/>
    </row>
    <row r="128" spans="1:10" ht="9.9499999999999993" customHeight="1">
      <c r="A128" s="27">
        <v>53</v>
      </c>
      <c r="B128" s="34"/>
      <c r="C128" s="9" t="s">
        <v>40</v>
      </c>
      <c r="D128" s="2" t="s">
        <v>17</v>
      </c>
      <c r="E128" s="30">
        <f>+'[1]2009'!F128</f>
        <v>68324.059101012419</v>
      </c>
      <c r="F128" s="31">
        <f>E128*1.04</f>
        <v>71057.021465052923</v>
      </c>
      <c r="G128" s="31">
        <f>F128*1.04</f>
        <v>73899.302323655036</v>
      </c>
      <c r="H128" s="31">
        <f>G128*1.04</f>
        <v>76855.274416601242</v>
      </c>
      <c r="I128" s="31">
        <f>H128*1.04</f>
        <v>79929.485393265291</v>
      </c>
      <c r="J128" s="31">
        <f>I128*1.04</f>
        <v>83126.664808995905</v>
      </c>
    </row>
    <row r="129" spans="1:11" ht="9.9499999999999993" customHeight="1">
      <c r="A129" s="27"/>
      <c r="B129" s="11"/>
      <c r="C129" s="9"/>
      <c r="D129" s="2"/>
      <c r="E129" s="31"/>
      <c r="F129" s="31"/>
      <c r="G129" s="31"/>
      <c r="H129" s="31"/>
      <c r="I129" s="31"/>
      <c r="J129" s="31"/>
    </row>
    <row r="130" spans="1:11" ht="9.9499999999999993" customHeight="1">
      <c r="A130" s="27">
        <v>54</v>
      </c>
      <c r="B130" s="11"/>
      <c r="C130" s="9" t="s">
        <v>41</v>
      </c>
      <c r="D130" s="2" t="s">
        <v>17</v>
      </c>
      <c r="E130" s="30">
        <f>+'[1]2009'!F130</f>
        <v>70014.151398320522</v>
      </c>
      <c r="F130" s="31">
        <f>E130*1.04</f>
        <v>72814.717454253347</v>
      </c>
      <c r="G130" s="31">
        <f>F130*1.04</f>
        <v>75727.30615242348</v>
      </c>
      <c r="H130" s="31">
        <f>G130*1.04</f>
        <v>78756.398398520425</v>
      </c>
      <c r="I130" s="31">
        <f>H130*1.04</f>
        <v>81906.654334461244</v>
      </c>
      <c r="J130" s="31">
        <f>I130*1.04</f>
        <v>85182.920507839692</v>
      </c>
    </row>
    <row r="131" spans="1:11" ht="9.9499999999999993" customHeight="1">
      <c r="A131" s="21"/>
      <c r="B131" s="11"/>
      <c r="C131" s="9"/>
      <c r="D131" s="2"/>
      <c r="E131" s="31"/>
      <c r="F131" s="31"/>
      <c r="G131" s="31"/>
      <c r="H131" s="31"/>
      <c r="I131" s="31"/>
      <c r="J131" s="31"/>
    </row>
    <row r="132" spans="1:11" ht="9.9499999999999993" customHeight="1">
      <c r="A132" s="27">
        <v>55</v>
      </c>
      <c r="B132" s="11"/>
      <c r="C132" s="9" t="s">
        <v>42</v>
      </c>
      <c r="D132" s="2" t="s">
        <v>17</v>
      </c>
      <c r="E132" s="30">
        <f>+'[1]2009'!F132</f>
        <v>71759.65655783542</v>
      </c>
      <c r="F132" s="31">
        <f>E132*1.04</f>
        <v>74630.042820148839</v>
      </c>
      <c r="G132" s="31">
        <f>F132*1.04</f>
        <v>77615.244532954792</v>
      </c>
      <c r="H132" s="31">
        <f>G132*1.04</f>
        <v>80719.85431427299</v>
      </c>
      <c r="I132" s="31">
        <f>H132*1.04</f>
        <v>83948.648486843915</v>
      </c>
      <c r="J132" s="31">
        <f>I132*1.04</f>
        <v>87306.594426317679</v>
      </c>
    </row>
    <row r="133" spans="1:11" ht="9.9499999999999993" customHeight="1">
      <c r="A133" s="27"/>
      <c r="B133" s="11"/>
      <c r="C133" s="9" t="s">
        <v>43</v>
      </c>
      <c r="D133" s="2"/>
      <c r="E133" s="31"/>
      <c r="F133" s="31"/>
      <c r="G133" s="31"/>
      <c r="H133" s="31"/>
      <c r="I133" s="31"/>
      <c r="J133" s="31"/>
    </row>
    <row r="134" spans="1:11" ht="9.9499999999999993" customHeight="1">
      <c r="A134" s="27"/>
      <c r="B134" s="11"/>
      <c r="C134" s="9" t="s">
        <v>44</v>
      </c>
      <c r="D134" s="2"/>
      <c r="E134" s="31"/>
      <c r="F134" s="31"/>
      <c r="G134" s="31"/>
      <c r="H134" s="31"/>
      <c r="I134" s="31"/>
      <c r="J134" s="31"/>
    </row>
    <row r="135" spans="1:11" ht="9.9499999999999993" customHeight="1">
      <c r="A135" s="21"/>
      <c r="B135" s="11"/>
      <c r="C135" s="9"/>
      <c r="D135" s="2"/>
      <c r="E135" s="31"/>
      <c r="F135" s="31"/>
      <c r="G135" s="31"/>
      <c r="H135" s="31"/>
      <c r="I135" s="31"/>
      <c r="J135" s="31"/>
    </row>
    <row r="136" spans="1:11" ht="9.9499999999999993" customHeight="1">
      <c r="A136" s="27">
        <v>56</v>
      </c>
      <c r="B136" s="34"/>
      <c r="C136" s="9" t="s">
        <v>45</v>
      </c>
      <c r="D136" s="2" t="s">
        <v>17</v>
      </c>
      <c r="E136" s="30">
        <f>+'[1]2009'!F136</f>
        <v>73588.28101066059</v>
      </c>
      <c r="F136" s="31">
        <f>E136*1.04</f>
        <v>76531.812251087016</v>
      </c>
      <c r="G136" s="31">
        <f>F136*1.04</f>
        <v>79593.0847411305</v>
      </c>
      <c r="H136" s="31">
        <f>G136*1.04</f>
        <v>82776.808130775724</v>
      </c>
      <c r="I136" s="31">
        <f>H136*1.04</f>
        <v>86087.880456006751</v>
      </c>
      <c r="J136" s="31">
        <f>I136*1.04</f>
        <v>89531.395674247018</v>
      </c>
    </row>
    <row r="137" spans="1:11" ht="9.9499999999999993" customHeight="1">
      <c r="A137" s="27"/>
      <c r="B137" s="34"/>
      <c r="C137" s="10"/>
      <c r="D137" s="2"/>
      <c r="E137" s="31"/>
      <c r="F137" s="31"/>
      <c r="G137" s="31"/>
      <c r="H137" s="31"/>
      <c r="I137" s="31"/>
      <c r="J137" s="31"/>
    </row>
    <row r="138" spans="1:11" ht="9.9499999999999993" customHeight="1">
      <c r="A138" s="27">
        <v>57</v>
      </c>
      <c r="B138" s="34"/>
      <c r="C138" s="7" t="s">
        <v>46</v>
      </c>
      <c r="D138" s="2" t="s">
        <v>17</v>
      </c>
      <c r="E138" s="30">
        <f>+'[1]2009'!F138</f>
        <v>75416.905463485717</v>
      </c>
      <c r="F138" s="31">
        <f>E138*1.04</f>
        <v>78433.581682025149</v>
      </c>
      <c r="G138" s="31">
        <f>F138*1.04</f>
        <v>81570.924949306165</v>
      </c>
      <c r="H138" s="31">
        <f>G138*1.04</f>
        <v>84833.761947278414</v>
      </c>
      <c r="I138" s="31">
        <f>H138*1.04</f>
        <v>88227.112425169558</v>
      </c>
      <c r="J138" s="31">
        <f>I138*1.04</f>
        <v>91756.196922176343</v>
      </c>
      <c r="K138" s="11"/>
    </row>
    <row r="139" spans="1:11" ht="9.9499999999999993" customHeight="1">
      <c r="A139" s="27"/>
      <c r="B139" s="34"/>
      <c r="C139" s="7"/>
      <c r="D139" s="2"/>
      <c r="E139" s="31"/>
      <c r="F139" s="31"/>
      <c r="G139" s="31"/>
      <c r="H139" s="31"/>
      <c r="I139" s="31"/>
      <c r="J139" s="31"/>
      <c r="K139" s="11"/>
    </row>
    <row r="140" spans="1:11" ht="9.9499999999999993" customHeight="1" thickBot="1">
      <c r="A140" s="33">
        <v>58</v>
      </c>
      <c r="B140" s="24"/>
      <c r="C140" s="52"/>
      <c r="D140" s="6" t="s">
        <v>17</v>
      </c>
      <c r="E140" s="51">
        <f>+'[1]2009'!F140</f>
        <v>77300.94277851771</v>
      </c>
      <c r="F140" s="32">
        <f>E140*1.04</f>
        <v>80392.980489658425</v>
      </c>
      <c r="G140" s="32">
        <f>F140*1.04</f>
        <v>83608.699709244771</v>
      </c>
      <c r="H140" s="32">
        <f>G140*1.04</f>
        <v>86953.047697614558</v>
      </c>
      <c r="I140" s="32">
        <f>H140*1.04</f>
        <v>90431.169605519142</v>
      </c>
      <c r="J140" s="32">
        <f>I140*1.04</f>
        <v>94048.416389739912</v>
      </c>
      <c r="K140" s="11"/>
    </row>
    <row r="141" spans="1:11" ht="11.1" customHeight="1">
      <c r="A141" s="25"/>
      <c r="B141" s="56"/>
      <c r="C141" s="57"/>
      <c r="D141" s="58"/>
      <c r="E141" s="41" t="s">
        <v>6</v>
      </c>
      <c r="F141" s="20"/>
      <c r="G141" s="42"/>
      <c r="H141" s="42"/>
      <c r="I141" s="42"/>
      <c r="J141" s="43" t="s">
        <v>7</v>
      </c>
    </row>
    <row r="142" spans="1:11" ht="11.1" customHeight="1" thickBot="1">
      <c r="A142" s="46" t="s">
        <v>8</v>
      </c>
      <c r="B142" s="39"/>
      <c r="C142" s="47" t="s">
        <v>9</v>
      </c>
      <c r="D142" s="45" t="s">
        <v>10</v>
      </c>
      <c r="E142" s="48" t="s">
        <v>11</v>
      </c>
      <c r="F142" s="48" t="s">
        <v>12</v>
      </c>
      <c r="G142" s="48" t="s">
        <v>13</v>
      </c>
      <c r="H142" s="48" t="s">
        <v>14</v>
      </c>
      <c r="I142" s="48" t="s">
        <v>15</v>
      </c>
      <c r="J142" s="49" t="s">
        <v>16</v>
      </c>
    </row>
    <row r="143" spans="1:11" ht="11.1" customHeight="1">
      <c r="A143" s="27">
        <v>59</v>
      </c>
      <c r="B143" s="34"/>
      <c r="C143" s="61" t="s">
        <v>47</v>
      </c>
      <c r="D143" s="59" t="s">
        <v>17</v>
      </c>
      <c r="E143" s="30">
        <f>+'[1]2009'!F142</f>
        <v>79240.392955756528</v>
      </c>
      <c r="F143" s="31">
        <f>E143*1.04</f>
        <v>82410.008673986798</v>
      </c>
      <c r="G143" s="31">
        <f>F143*1.04</f>
        <v>85706.409020946274</v>
      </c>
      <c r="H143" s="31">
        <f>G143*1.04</f>
        <v>89134.665381784129</v>
      </c>
      <c r="I143" s="31">
        <f>H143*1.04</f>
        <v>92700.051997055503</v>
      </c>
      <c r="J143" s="31">
        <f>I143*1.04</f>
        <v>96408.054076937726</v>
      </c>
    </row>
    <row r="144" spans="1:11" ht="9.9499999999999993" customHeight="1">
      <c r="A144" s="27"/>
      <c r="B144" s="11"/>
      <c r="C144" s="2" t="s">
        <v>48</v>
      </c>
      <c r="D144" s="59"/>
      <c r="E144" s="31"/>
      <c r="F144" s="31"/>
      <c r="G144" s="31"/>
      <c r="H144" s="31"/>
      <c r="I144" s="31"/>
      <c r="J144" s="31"/>
    </row>
    <row r="145" spans="1:10" ht="9.9499999999999993" customHeight="1">
      <c r="A145" s="27"/>
      <c r="B145" s="11"/>
      <c r="C145" s="2" t="s">
        <v>49</v>
      </c>
      <c r="D145" s="59"/>
      <c r="E145" s="31"/>
      <c r="F145" s="31"/>
      <c r="G145" s="31"/>
      <c r="H145" s="31"/>
      <c r="I145" s="31"/>
      <c r="J145" s="31"/>
    </row>
    <row r="146" spans="1:10" ht="9.9499999999999993" customHeight="1">
      <c r="A146" s="27"/>
      <c r="B146" s="11"/>
      <c r="C146" s="2" t="s">
        <v>50</v>
      </c>
      <c r="D146" s="59"/>
      <c r="E146" s="31"/>
      <c r="F146" s="31"/>
      <c r="G146" s="31"/>
      <c r="H146" s="31"/>
      <c r="I146" s="31"/>
      <c r="J146" s="31"/>
    </row>
    <row r="147" spans="1:10" ht="9.9499999999999993" customHeight="1">
      <c r="A147" s="27"/>
      <c r="B147" s="11"/>
      <c r="C147" s="62" t="s">
        <v>51</v>
      </c>
      <c r="D147" s="59"/>
      <c r="E147" s="31"/>
      <c r="F147" s="31"/>
      <c r="G147" s="31"/>
      <c r="H147" s="31"/>
      <c r="I147" s="31"/>
      <c r="J147" s="31"/>
    </row>
    <row r="148" spans="1:10" ht="9.9499999999999993" customHeight="1">
      <c r="A148" s="27"/>
      <c r="B148" s="11"/>
      <c r="C148" s="62" t="s">
        <v>52</v>
      </c>
      <c r="D148" s="59"/>
      <c r="E148" s="31"/>
      <c r="F148" s="31"/>
      <c r="G148" s="31"/>
      <c r="H148" s="31"/>
      <c r="I148" s="31"/>
      <c r="J148" s="31"/>
    </row>
    <row r="149" spans="1:10" ht="9.9499999999999993" customHeight="1">
      <c r="A149" s="27"/>
      <c r="B149" s="11"/>
      <c r="C149" s="2" t="s">
        <v>53</v>
      </c>
      <c r="D149" s="59"/>
      <c r="E149" s="31"/>
      <c r="F149" s="31"/>
      <c r="G149" s="31"/>
      <c r="H149" s="31"/>
      <c r="I149" s="31"/>
      <c r="J149" s="31"/>
    </row>
    <row r="150" spans="1:10" ht="9.9499999999999993" customHeight="1">
      <c r="A150" s="27"/>
      <c r="B150" s="11"/>
      <c r="C150" s="2" t="s">
        <v>54</v>
      </c>
      <c r="D150" s="59"/>
      <c r="E150" s="31"/>
      <c r="F150" s="31"/>
      <c r="G150" s="31"/>
      <c r="H150" s="31"/>
      <c r="I150" s="31"/>
      <c r="J150" s="31"/>
    </row>
    <row r="151" spans="1:10" ht="9.9499999999999993" customHeight="1">
      <c r="A151" s="27"/>
      <c r="B151" s="11"/>
      <c r="C151" s="2" t="s">
        <v>55</v>
      </c>
      <c r="D151" s="59"/>
      <c r="E151" s="31"/>
      <c r="F151" s="31"/>
      <c r="G151" s="31"/>
      <c r="H151" s="31"/>
      <c r="I151" s="31"/>
      <c r="J151" s="31"/>
    </row>
    <row r="152" spans="1:10" ht="9.9499999999999993" customHeight="1">
      <c r="A152" s="27"/>
      <c r="B152" s="11"/>
      <c r="C152" s="2"/>
      <c r="D152" s="59"/>
      <c r="E152" s="31"/>
      <c r="F152" s="31"/>
      <c r="G152" s="31"/>
      <c r="H152" s="31"/>
      <c r="I152" s="31"/>
      <c r="J152" s="31"/>
    </row>
    <row r="153" spans="1:10" ht="9.9499999999999993" customHeight="1">
      <c r="A153" s="27">
        <v>60</v>
      </c>
      <c r="B153" s="11"/>
      <c r="C153" s="2"/>
      <c r="D153" s="59" t="s">
        <v>17</v>
      </c>
      <c r="E153" s="30">
        <f>+'[1]2009'!F153</f>
        <v>81207.549564098692</v>
      </c>
      <c r="F153" s="31">
        <f>E153*1.04</f>
        <v>84455.851546662641</v>
      </c>
      <c r="G153" s="31">
        <f>F153*1.04</f>
        <v>87834.085608529145</v>
      </c>
      <c r="H153" s="31">
        <f>G153*1.04</f>
        <v>91347.44903287031</v>
      </c>
      <c r="I153" s="31">
        <f>H153*1.04</f>
        <v>95001.346994185122</v>
      </c>
      <c r="J153" s="31">
        <f>I153*1.04</f>
        <v>98801.400873952531</v>
      </c>
    </row>
    <row r="154" spans="1:10" ht="9.9499999999999993" customHeight="1">
      <c r="A154" s="27"/>
      <c r="B154" s="11"/>
      <c r="C154" s="2"/>
      <c r="D154" s="59"/>
      <c r="E154" s="31"/>
      <c r="F154" s="31"/>
      <c r="G154" s="31"/>
      <c r="H154" s="31"/>
      <c r="I154" s="31"/>
      <c r="J154" s="31"/>
    </row>
    <row r="155" spans="1:10" ht="9.9499999999999993" customHeight="1">
      <c r="A155" s="27">
        <v>61</v>
      </c>
      <c r="B155" s="11"/>
      <c r="C155" s="2" t="s">
        <v>56</v>
      </c>
      <c r="D155" s="59" t="s">
        <v>17</v>
      </c>
      <c r="E155" s="30">
        <f>+'[1]2009'!F155</f>
        <v>83257.825465751128</v>
      </c>
      <c r="F155" s="31">
        <f>E155*1.04</f>
        <v>86588.138484381183</v>
      </c>
      <c r="G155" s="31">
        <f>F155*1.04</f>
        <v>90051.664023756428</v>
      </c>
      <c r="H155" s="31">
        <f>G155*1.04</f>
        <v>93653.730584706689</v>
      </c>
      <c r="I155" s="31">
        <f>H155*1.04</f>
        <v>97399.879808094964</v>
      </c>
      <c r="J155" s="31">
        <f>I155*1.04</f>
        <v>101295.87500041876</v>
      </c>
    </row>
    <row r="156" spans="1:10" ht="9.9499999999999993" customHeight="1">
      <c r="A156" s="21"/>
      <c r="B156" s="11"/>
      <c r="C156" s="2"/>
      <c r="D156" s="59"/>
      <c r="E156" s="31"/>
      <c r="F156" s="31"/>
      <c r="G156" s="31"/>
      <c r="H156" s="31"/>
      <c r="I156" s="31"/>
      <c r="J156" s="31"/>
    </row>
    <row r="157" spans="1:10" ht="9.9499999999999993" customHeight="1">
      <c r="A157" s="27">
        <v>62</v>
      </c>
      <c r="B157" s="34"/>
      <c r="C157" s="2" t="s">
        <v>57</v>
      </c>
      <c r="D157" s="59" t="s">
        <v>17</v>
      </c>
      <c r="E157" s="30">
        <f>+'[1]2009'!F157</f>
        <v>85335.807798506998</v>
      </c>
      <c r="F157" s="31">
        <f>E157*1.04</f>
        <v>88749.240110447281</v>
      </c>
      <c r="G157" s="31">
        <f>F157*1.04</f>
        <v>92299.209714865181</v>
      </c>
      <c r="H157" s="31">
        <f>G157*1.04</f>
        <v>95991.178103459795</v>
      </c>
      <c r="I157" s="31">
        <f>H157*1.04</f>
        <v>99830.825227598194</v>
      </c>
      <c r="J157" s="31">
        <f>I157*1.04</f>
        <v>103824.05823670213</v>
      </c>
    </row>
    <row r="158" spans="1:10" ht="9.9499999999999993" customHeight="1">
      <c r="A158" s="21"/>
      <c r="B158" s="11"/>
      <c r="C158" s="2" t="s">
        <v>58</v>
      </c>
      <c r="D158" s="59"/>
      <c r="E158" s="31"/>
      <c r="F158" s="31"/>
      <c r="G158" s="31"/>
      <c r="H158" s="31"/>
      <c r="I158" s="31"/>
      <c r="J158" s="31"/>
    </row>
    <row r="159" spans="1:10" ht="9.9499999999999993" customHeight="1">
      <c r="A159" s="21"/>
      <c r="B159" s="11"/>
      <c r="C159" s="2"/>
      <c r="D159" s="59"/>
      <c r="E159" s="31"/>
      <c r="F159" s="31"/>
      <c r="G159" s="31"/>
      <c r="H159" s="31"/>
      <c r="I159" s="31"/>
      <c r="J159" s="31"/>
    </row>
    <row r="160" spans="1:10" ht="9.9499999999999993" customHeight="1">
      <c r="A160" s="27">
        <v>63</v>
      </c>
      <c r="B160" s="11"/>
      <c r="C160" s="2" t="s">
        <v>59</v>
      </c>
      <c r="D160" s="59" t="s">
        <v>17</v>
      </c>
      <c r="E160" s="30">
        <f>+'[1]2009'!F160</f>
        <v>87441.496562366287</v>
      </c>
      <c r="F160" s="31">
        <f>E160*1.04</f>
        <v>90939.156424860936</v>
      </c>
      <c r="G160" s="31">
        <f>F160*1.04</f>
        <v>94576.722681855375</v>
      </c>
      <c r="H160" s="31">
        <f>G160*1.04</f>
        <v>98359.7915891296</v>
      </c>
      <c r="I160" s="31">
        <f>H160*1.04</f>
        <v>102294.18325269478</v>
      </c>
      <c r="J160" s="31">
        <f>I160*1.04</f>
        <v>106385.95058280257</v>
      </c>
    </row>
    <row r="161" spans="1:10" ht="9.9499999999999993" customHeight="1">
      <c r="A161" s="21"/>
      <c r="B161" s="11"/>
      <c r="C161" s="2" t="s">
        <v>60</v>
      </c>
      <c r="D161" s="59"/>
      <c r="E161" s="31"/>
      <c r="F161" s="31"/>
      <c r="G161" s="31"/>
      <c r="H161" s="31"/>
      <c r="I161" s="31"/>
      <c r="J161" s="31"/>
    </row>
    <row r="162" spans="1:10" ht="9.9499999999999993" customHeight="1">
      <c r="A162" s="21"/>
      <c r="B162" s="11"/>
      <c r="C162" s="2"/>
      <c r="D162" s="59"/>
      <c r="E162" s="31"/>
      <c r="F162" s="31"/>
      <c r="G162" s="31"/>
      <c r="H162" s="31"/>
      <c r="I162" s="31"/>
      <c r="J162" s="31"/>
    </row>
    <row r="163" spans="1:10" ht="9.9499999999999993" customHeight="1">
      <c r="A163" s="35">
        <v>64</v>
      </c>
      <c r="B163" s="34"/>
      <c r="C163" s="1"/>
      <c r="D163" s="59" t="s">
        <v>17</v>
      </c>
      <c r="E163" s="30">
        <f>+'[1]2009'!F163</f>
        <v>89658.011050639165</v>
      </c>
      <c r="F163" s="31">
        <f>E163*1.04</f>
        <v>93244.331492664729</v>
      </c>
      <c r="G163" s="31">
        <f>F163*1.04</f>
        <v>96974.104752371321</v>
      </c>
      <c r="H163" s="31">
        <f>G163*1.04</f>
        <v>100853.06894246618</v>
      </c>
      <c r="I163" s="31">
        <f>H163*1.04</f>
        <v>104887.19170016484</v>
      </c>
      <c r="J163" s="31">
        <f>I163*1.04</f>
        <v>109082.67936817143</v>
      </c>
    </row>
    <row r="164" spans="1:10" ht="9.9499999999999993" customHeight="1">
      <c r="A164" s="35"/>
      <c r="B164" s="34"/>
      <c r="C164" s="1"/>
      <c r="D164" s="59"/>
      <c r="E164" s="31"/>
      <c r="F164" s="31"/>
      <c r="G164" s="31"/>
      <c r="H164" s="31"/>
      <c r="I164" s="31"/>
      <c r="J164" s="31"/>
    </row>
    <row r="165" spans="1:10" ht="9.9499999999999993" customHeight="1">
      <c r="A165" s="27">
        <v>65</v>
      </c>
      <c r="B165" s="34"/>
      <c r="C165" s="1" t="s">
        <v>61</v>
      </c>
      <c r="D165" s="59" t="s">
        <v>17</v>
      </c>
      <c r="E165" s="30">
        <f>+'[1]2009'!F166</f>
        <v>91874.525538912058</v>
      </c>
      <c r="F165" s="31">
        <f>E165*1.04</f>
        <v>95549.506560468537</v>
      </c>
      <c r="G165" s="31">
        <f>F165*1.04</f>
        <v>99371.48682288728</v>
      </c>
      <c r="H165" s="31">
        <f>G165*1.04</f>
        <v>103346.34629580278</v>
      </c>
      <c r="I165" s="31">
        <f>H165*1.04</f>
        <v>107480.2001476349</v>
      </c>
      <c r="J165" s="31">
        <f>I165*1.04</f>
        <v>111779.40815354029</v>
      </c>
    </row>
    <row r="166" spans="1:10" ht="9.9499999999999993" customHeight="1">
      <c r="A166" s="21"/>
      <c r="B166" s="11"/>
      <c r="C166" s="2" t="s">
        <v>62</v>
      </c>
      <c r="D166" s="59"/>
      <c r="E166" s="31"/>
      <c r="F166" s="31"/>
      <c r="G166" s="31"/>
      <c r="H166" s="31"/>
      <c r="I166" s="31"/>
      <c r="J166" s="31"/>
    </row>
    <row r="167" spans="1:10" ht="9.9499999999999993" customHeight="1">
      <c r="A167" s="21"/>
      <c r="B167" s="11"/>
      <c r="C167" s="2"/>
      <c r="D167" s="59"/>
      <c r="E167" s="31"/>
      <c r="F167" s="31"/>
      <c r="G167" s="31"/>
      <c r="H167" s="31"/>
      <c r="I167" s="31"/>
      <c r="J167" s="31"/>
    </row>
    <row r="168" spans="1:10" ht="9.9499999999999993" customHeight="1">
      <c r="A168" s="27">
        <v>66</v>
      </c>
      <c r="B168" s="34"/>
      <c r="C168" s="1" t="s">
        <v>63</v>
      </c>
      <c r="D168" s="59" t="s">
        <v>17</v>
      </c>
      <c r="E168" s="30">
        <f>+'[1]2009'!F169</f>
        <v>94174.159320495251</v>
      </c>
      <c r="F168" s="31">
        <f>E168*1.04</f>
        <v>97941.125693315058</v>
      </c>
      <c r="G168" s="31">
        <f>F168*1.04</f>
        <v>101858.77072104767</v>
      </c>
      <c r="H168" s="31">
        <f>G168*1.04</f>
        <v>105933.12154988958</v>
      </c>
      <c r="I168" s="31">
        <f>H168*1.04</f>
        <v>110170.44641188516</v>
      </c>
      <c r="J168" s="31">
        <f>I168*1.04</f>
        <v>114577.26426836057</v>
      </c>
    </row>
    <row r="169" spans="1:10" ht="9.9499999999999993" customHeight="1">
      <c r="A169" s="21"/>
      <c r="B169" s="11"/>
      <c r="C169" s="1"/>
      <c r="D169" s="59"/>
      <c r="E169" s="31"/>
      <c r="F169" s="31"/>
      <c r="G169" s="31"/>
      <c r="H169" s="31"/>
      <c r="I169" s="31"/>
      <c r="J169" s="31"/>
    </row>
    <row r="170" spans="1:10" ht="9.9499999999999993" customHeight="1">
      <c r="A170" s="27">
        <v>67</v>
      </c>
      <c r="B170" s="34"/>
      <c r="C170" s="13"/>
      <c r="D170" s="59" t="s">
        <v>17</v>
      </c>
      <c r="E170" s="30">
        <f>+'[1]2009'!F171</f>
        <v>96556.912395388616</v>
      </c>
      <c r="F170" s="31">
        <f>E170*1.04</f>
        <v>100419.18889120416</v>
      </c>
      <c r="G170" s="31">
        <f>F170*1.04</f>
        <v>104435.95644685233</v>
      </c>
      <c r="H170" s="31">
        <f>G170*1.04</f>
        <v>108613.39470472642</v>
      </c>
      <c r="I170" s="31">
        <f>H170*1.04</f>
        <v>112957.93049291549</v>
      </c>
      <c r="J170" s="31">
        <f>I170*1.04</f>
        <v>117476.24771263212</v>
      </c>
    </row>
    <row r="171" spans="1:10" ht="9.9499999999999993" customHeight="1">
      <c r="A171" s="27"/>
      <c r="B171" s="34"/>
      <c r="C171" s="13"/>
      <c r="D171" s="59"/>
      <c r="E171" s="31"/>
      <c r="F171" s="31"/>
      <c r="G171" s="31"/>
      <c r="H171" s="31"/>
      <c r="I171" s="31"/>
      <c r="J171" s="31"/>
    </row>
    <row r="172" spans="1:10" ht="9.9499999999999993" customHeight="1">
      <c r="A172" s="35">
        <v>68</v>
      </c>
      <c r="B172" s="11"/>
      <c r="C172" s="4"/>
      <c r="D172" s="59" t="s">
        <v>17</v>
      </c>
      <c r="E172" s="30">
        <f>+'[1]2009'!F173</f>
        <v>98939.66547028198</v>
      </c>
      <c r="F172" s="31">
        <f>E172*1.04</f>
        <v>102897.25208909326</v>
      </c>
      <c r="G172" s="31">
        <f>F172*1.04</f>
        <v>107013.142172657</v>
      </c>
      <c r="H172" s="31">
        <f>G172*1.04</f>
        <v>111293.66785956328</v>
      </c>
      <c r="I172" s="31">
        <f>H172*1.04</f>
        <v>115745.41457394582</v>
      </c>
      <c r="J172" s="31">
        <f>I172*1.04</f>
        <v>120375.23115690365</v>
      </c>
    </row>
    <row r="173" spans="1:10" ht="9.9499999999999993" customHeight="1">
      <c r="A173" s="21"/>
      <c r="B173" s="11"/>
      <c r="C173" s="2"/>
      <c r="D173" s="59"/>
      <c r="E173" s="31"/>
      <c r="F173" s="31"/>
      <c r="G173" s="31"/>
      <c r="H173" s="31"/>
      <c r="I173" s="31"/>
      <c r="J173" s="31"/>
    </row>
    <row r="174" spans="1:10" ht="9.9499999999999993" customHeight="1">
      <c r="A174" s="27">
        <v>69</v>
      </c>
      <c r="B174" s="34"/>
      <c r="C174" s="2" t="s">
        <v>64</v>
      </c>
      <c r="D174" s="59" t="s">
        <v>17</v>
      </c>
      <c r="E174" s="30">
        <f>+'[1]2009'!F175</f>
        <v>101433.24426958899</v>
      </c>
      <c r="F174" s="31">
        <f>E174*1.04</f>
        <v>105490.57404037255</v>
      </c>
      <c r="G174" s="31">
        <f>F174*1.04</f>
        <v>109710.19700198746</v>
      </c>
      <c r="H174" s="31">
        <f>G174*1.04</f>
        <v>114098.60488206695</v>
      </c>
      <c r="I174" s="31">
        <f>H174*1.04</f>
        <v>118662.54907734964</v>
      </c>
      <c r="J174" s="31">
        <f>I174*1.04</f>
        <v>123409.05104044364</v>
      </c>
    </row>
    <row r="175" spans="1:10" ht="9.9499999999999993" customHeight="1">
      <c r="A175" s="27"/>
      <c r="B175" s="11"/>
      <c r="C175" s="4"/>
      <c r="D175" s="59"/>
      <c r="E175" s="31"/>
      <c r="F175" s="31"/>
      <c r="G175" s="31"/>
      <c r="H175" s="31"/>
      <c r="I175" s="31"/>
      <c r="J175" s="31"/>
    </row>
    <row r="176" spans="1:10" ht="9.9499999999999993" customHeight="1">
      <c r="A176" s="35">
        <v>70</v>
      </c>
      <c r="B176" s="34"/>
      <c r="C176" s="2" t="s">
        <v>65</v>
      </c>
      <c r="D176" s="59" t="s">
        <v>17</v>
      </c>
      <c r="E176" s="30">
        <f>+'[1]2009'!F177</f>
        <v>103954.52949999947</v>
      </c>
      <c r="F176" s="31">
        <f>E176*1.04</f>
        <v>108112.71067999945</v>
      </c>
      <c r="G176" s="31">
        <f>F176*1.04</f>
        <v>112437.21910719943</v>
      </c>
      <c r="H176" s="31">
        <f>G176*1.04</f>
        <v>116934.70787148741</v>
      </c>
      <c r="I176" s="31">
        <f>H176*1.04</f>
        <v>121612.09618634691</v>
      </c>
      <c r="J176" s="31">
        <f>I176*1.04</f>
        <v>126476.5800338008</v>
      </c>
    </row>
    <row r="177" spans="1:10" ht="9.9499999999999993" customHeight="1">
      <c r="A177" s="36"/>
      <c r="B177" s="11"/>
      <c r="C177" s="12"/>
      <c r="D177" s="59"/>
      <c r="E177" s="31"/>
      <c r="F177" s="31"/>
      <c r="G177" s="31"/>
      <c r="H177" s="31"/>
      <c r="I177" s="31"/>
      <c r="J177" s="31"/>
    </row>
    <row r="178" spans="1:10" ht="9.9499999999999993" customHeight="1">
      <c r="A178" s="37">
        <v>71</v>
      </c>
      <c r="B178" s="34"/>
      <c r="C178" s="13"/>
      <c r="D178" s="59" t="s">
        <v>17</v>
      </c>
      <c r="E178" s="30">
        <f>+'[1]2009'!F179</f>
        <v>106558.93402372012</v>
      </c>
      <c r="F178" s="31">
        <f>E178*1.04</f>
        <v>110821.29138466893</v>
      </c>
      <c r="G178" s="31">
        <f>F178*1.04</f>
        <v>115254.1430400557</v>
      </c>
      <c r="H178" s="31">
        <f>G178*1.04</f>
        <v>119864.30876165793</v>
      </c>
      <c r="I178" s="31">
        <f>H178*1.04</f>
        <v>124658.88111212425</v>
      </c>
      <c r="J178" s="31">
        <f>I178*1.04</f>
        <v>129645.23635660922</v>
      </c>
    </row>
    <row r="179" spans="1:10" ht="9.9499999999999993" customHeight="1">
      <c r="A179" s="36"/>
      <c r="B179" s="11"/>
      <c r="C179" s="2"/>
      <c r="D179" s="59"/>
      <c r="E179" s="31"/>
      <c r="F179" s="31"/>
      <c r="G179" s="31"/>
      <c r="H179" s="31"/>
      <c r="I179" s="31"/>
      <c r="J179" s="31"/>
    </row>
    <row r="180" spans="1:10" ht="9.9499999999999993" customHeight="1">
      <c r="A180" s="38">
        <v>72</v>
      </c>
      <c r="B180" s="11"/>
      <c r="C180" s="4"/>
      <c r="D180" s="59" t="s">
        <v>17</v>
      </c>
      <c r="E180" s="30">
        <f>+'[1]2009'!F181</f>
        <v>109246.45784075098</v>
      </c>
      <c r="F180" s="31">
        <f>E180*1.04</f>
        <v>113616.31615438103</v>
      </c>
      <c r="G180" s="31">
        <f>F180*1.04</f>
        <v>118160.96880055628</v>
      </c>
      <c r="H180" s="31">
        <f>G180*1.04</f>
        <v>122887.40755257853</v>
      </c>
      <c r="I180" s="31">
        <f>H180*1.04</f>
        <v>127802.90385468167</v>
      </c>
      <c r="J180" s="31">
        <f>I180*1.04</f>
        <v>132915.02000886895</v>
      </c>
    </row>
    <row r="181" spans="1:10" ht="9.9499999999999993" customHeight="1">
      <c r="A181" s="38"/>
      <c r="B181" s="11"/>
      <c r="C181" s="4"/>
      <c r="D181" s="59"/>
      <c r="E181" s="31"/>
      <c r="F181" s="31"/>
      <c r="G181" s="31"/>
      <c r="H181" s="31"/>
      <c r="I181" s="31"/>
      <c r="J181" s="31"/>
    </row>
    <row r="182" spans="1:10" ht="9.9499999999999993" customHeight="1">
      <c r="A182" s="38">
        <v>73</v>
      </c>
      <c r="B182" s="11"/>
      <c r="C182" s="4"/>
      <c r="D182" s="59" t="s">
        <v>17</v>
      </c>
      <c r="E182" s="30">
        <f>+'[1]2009'!F183</f>
        <v>111961.68808888532</v>
      </c>
      <c r="F182" s="31">
        <f>E182*1.04</f>
        <v>116440.15561244074</v>
      </c>
      <c r="G182" s="31">
        <f>F182*1.04</f>
        <v>121097.76183693837</v>
      </c>
      <c r="H182" s="31">
        <f>G182*1.04</f>
        <v>125941.6723104159</v>
      </c>
      <c r="I182" s="31">
        <f>H182*1.04</f>
        <v>130979.33920283255</v>
      </c>
      <c r="J182" s="31">
        <f>I182*1.04</f>
        <v>136218.51277094585</v>
      </c>
    </row>
    <row r="183" spans="1:10" ht="9.9499999999999993" customHeight="1">
      <c r="A183" s="38"/>
      <c r="B183" s="11"/>
      <c r="C183" s="2"/>
      <c r="D183" s="59"/>
      <c r="E183" s="31"/>
      <c r="F183" s="31"/>
      <c r="G183" s="31"/>
      <c r="H183" s="31"/>
      <c r="I183" s="31"/>
      <c r="J183" s="31"/>
    </row>
    <row r="184" spans="1:10" ht="9.9499999999999993" customHeight="1">
      <c r="A184" s="38">
        <v>74</v>
      </c>
      <c r="B184" s="11"/>
      <c r="C184" s="2" t="s">
        <v>66</v>
      </c>
      <c r="D184" s="59" t="s">
        <v>17</v>
      </c>
      <c r="E184" s="30">
        <f>+'[1]2009'!F185</f>
        <v>114760.03763032985</v>
      </c>
      <c r="F184" s="31">
        <f>E184*1.04</f>
        <v>119350.43913554306</v>
      </c>
      <c r="G184" s="31">
        <f>F184*1.04</f>
        <v>124124.45670096479</v>
      </c>
      <c r="H184" s="31">
        <f>G184*1.04</f>
        <v>129089.43496900339</v>
      </c>
      <c r="I184" s="31">
        <f>H184*1.04</f>
        <v>134253.01236776353</v>
      </c>
      <c r="J184" s="31">
        <f>I184*1.04</f>
        <v>139623.13286247407</v>
      </c>
    </row>
    <row r="185" spans="1:10" ht="9.9499999999999993" customHeight="1">
      <c r="A185" s="38"/>
      <c r="B185" s="11"/>
      <c r="C185" s="2" t="s">
        <v>67</v>
      </c>
      <c r="D185" s="59"/>
      <c r="E185" s="31"/>
      <c r="F185" s="31"/>
      <c r="G185" s="31"/>
      <c r="H185" s="31"/>
      <c r="I185" s="31"/>
      <c r="J185" s="31"/>
    </row>
    <row r="186" spans="1:10" ht="9.9499999999999993" customHeight="1">
      <c r="A186" s="38"/>
      <c r="B186" s="11"/>
      <c r="C186" s="2" t="s">
        <v>68</v>
      </c>
      <c r="D186" s="59"/>
      <c r="E186" s="31"/>
      <c r="F186" s="31"/>
      <c r="G186" s="31"/>
      <c r="H186" s="31"/>
      <c r="I186" s="31"/>
      <c r="J186" s="31"/>
    </row>
    <row r="187" spans="1:10" ht="9.9499999999999993" customHeight="1">
      <c r="A187" s="38"/>
      <c r="B187" s="11"/>
      <c r="C187" s="2" t="s">
        <v>69</v>
      </c>
      <c r="D187" s="59"/>
      <c r="E187" s="31"/>
      <c r="F187" s="31"/>
      <c r="G187" s="31"/>
      <c r="H187" s="31"/>
      <c r="I187" s="31"/>
      <c r="J187" s="31"/>
    </row>
    <row r="188" spans="1:10" ht="9.9499999999999993" customHeight="1" thickBot="1">
      <c r="A188" s="38"/>
      <c r="B188" s="24"/>
      <c r="C188" s="2" t="s">
        <v>70</v>
      </c>
      <c r="D188" s="59"/>
      <c r="E188" s="31"/>
      <c r="F188" s="31"/>
      <c r="G188" s="31"/>
      <c r="H188" s="31"/>
      <c r="I188" s="31"/>
      <c r="J188" s="31"/>
    </row>
    <row r="189" spans="1:10" ht="9.9499999999999993" customHeight="1">
      <c r="A189" s="40"/>
      <c r="B189" s="11"/>
      <c r="C189" s="2" t="s">
        <v>71</v>
      </c>
      <c r="D189" s="59"/>
      <c r="E189" s="31"/>
      <c r="F189" s="31"/>
      <c r="G189" s="31"/>
      <c r="H189" s="31"/>
      <c r="I189" s="31"/>
      <c r="J189" s="31"/>
    </row>
    <row r="190" spans="1:10" ht="9.9499999999999993" customHeight="1" thickBot="1">
      <c r="A190" s="50">
        <v>75</v>
      </c>
      <c r="B190" s="24"/>
      <c r="C190" s="6"/>
      <c r="D190" s="60" t="s">
        <v>17</v>
      </c>
      <c r="E190" s="51">
        <f>+'[1]2009'!F191</f>
        <v>117641.50646508465</v>
      </c>
      <c r="F190" s="51">
        <f>E190*1.04</f>
        <v>122347.16672368803</v>
      </c>
      <c r="G190" s="51">
        <f>F190*1.04</f>
        <v>127241.05339263556</v>
      </c>
      <c r="H190" s="51">
        <f>G190*1.04</f>
        <v>132330.69552834099</v>
      </c>
      <c r="I190" s="51">
        <f>H190*1.04</f>
        <v>137623.92334947464</v>
      </c>
      <c r="J190" s="51">
        <f>I190*1.04</f>
        <v>143128.88028345365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Sheet3</vt:lpstr>
      <vt:lpstr>'2011'!Print_Area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Oshima</dc:creator>
  <cp:lastModifiedBy>rkirkwood</cp:lastModifiedBy>
  <cp:lastPrinted>2013-12-07T19:29:07Z</cp:lastPrinted>
  <dcterms:created xsi:type="dcterms:W3CDTF">2010-10-29T23:37:51Z</dcterms:created>
  <dcterms:modified xsi:type="dcterms:W3CDTF">2014-01-03T21:17:24Z</dcterms:modified>
</cp:coreProperties>
</file>