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8.xml" ContentType="application/vnd.openxmlformats-officedocument.drawing+xml"/>
  <Override PartName="/xl/slicers/slicer2.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66925"/>
  <mc:AlternateContent xmlns:mc="http://schemas.openxmlformats.org/markup-compatibility/2006">
    <mc:Choice Requires="x15">
      <x15ac:absPath xmlns:x15ac="http://schemas.microsoft.com/office/spreadsheetml/2010/11/ac" url="M:\attachments\cmo\councilupdatesattachements\2024\20240906\"/>
    </mc:Choice>
  </mc:AlternateContent>
  <xr:revisionPtr revIDLastSave="0" documentId="8_{0F29AFAA-0ACB-4AC1-9F79-A77C70CCAFE2}" xr6:coauthVersionLast="47" xr6:coauthVersionMax="47" xr10:uidLastSave="{00000000-0000-0000-0000-000000000000}"/>
  <bookViews>
    <workbookView xWindow="-26192" yWindow="-68" windowWidth="26301" windowHeight="14169" xr2:uid="{4ED39ABB-17CF-4648-A6DF-A27CA18F3B9E}"/>
  </bookViews>
  <sheets>
    <sheet name="2024 Strategic Measures" sheetId="2" r:id="rId1"/>
    <sheet name="Summary Overview" sheetId="4" r:id="rId2"/>
    <sheet name="Department Selectable Summary" sheetId="5" r:id="rId3"/>
  </sheets>
  <definedNames>
    <definedName name="_xlnm.Print_Area" localSheetId="0">Measures[[#All],[Department]:[Primary City Council Goal Alignment]]</definedName>
    <definedName name="_xlnm.Print_Titles" localSheetId="0">'2024 Strategic Measures'!$1:$1</definedName>
    <definedName name="Slicer_Council_Approved_Strategic_Area_Alignment">#N/A</definedName>
    <definedName name="Slicer_Department">#N/A</definedName>
    <definedName name="Slicer_Department1">#N/A</definedName>
    <definedName name="Slicer_Division_or_Work_Group">#N/A</definedName>
    <definedName name="Slicer_Primary_City_Council_Goal_Alignment">#N/A</definedName>
  </definedNames>
  <calcPr calcId="191028"/>
  <pivotCaches>
    <pivotCache cacheId="0"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5" l="1"/>
  <c r="H107" i="5" a="1"/>
  <c r="H107" i="5" s="1"/>
  <c r="H10" i="5" s="1"/>
  <c r="C6" i="5"/>
  <c r="C28" i="5"/>
  <c r="C42" i="5"/>
  <c r="I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A2" i="4"/>
  <c r="C4" i="5"/>
  <c r="H15" i="5" l="1"/>
  <c r="H14" i="5"/>
  <c r="H13" i="5"/>
  <c r="H12" i="5"/>
  <c r="H11" i="5"/>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<sst xmlns="http://schemas.openxmlformats.org/spreadsheetml/2006/main" count="529" uniqueCount="201">
  <si>
    <t>Department</t>
  </si>
  <si>
    <t>Division or Work Group</t>
  </si>
  <si>
    <t>Measure Name</t>
  </si>
  <si>
    <t>Measure</t>
  </si>
  <si>
    <t>Council-Approved Strategic Area Alignment</t>
  </si>
  <si>
    <t>Primary City Council Goal Alignment</t>
  </si>
  <si>
    <t>Goal</t>
  </si>
  <si>
    <t>Administrative Services Department</t>
  </si>
  <si>
    <t>Finance</t>
  </si>
  <si>
    <t>Excellence in Budgeting</t>
  </si>
  <si>
    <t xml:space="preserve">Achievement of the Government Finance Officers Association Distinguished Budget Presentation Award </t>
  </si>
  <si>
    <t>Finances</t>
  </si>
  <si>
    <t>N/A</t>
  </si>
  <si>
    <t>City Bond Rating</t>
  </si>
  <si>
    <t>City of Shoreline Bond Rating determined by Standard &amp; Poor's (S&amp;P)</t>
  </si>
  <si>
    <t>IT</t>
  </si>
  <si>
    <t>Network Up-Time</t>
  </si>
  <si>
    <t>% of time the network is available</t>
  </si>
  <si>
    <t>Services</t>
  </si>
  <si>
    <t>Security of Network</t>
  </si>
  <si>
    <t>% of technology security vulnerabilities resolved</t>
  </si>
  <si>
    <t>Parks, Fleet, &amp; Facilities</t>
  </si>
  <si>
    <t>Fleet and Equipment Electrification</t>
  </si>
  <si>
    <t xml:space="preserve">% of the City’s Fleet and Equipment that is electric or hybrid </t>
  </si>
  <si>
    <t>Environment</t>
  </si>
  <si>
    <t>Goal 2: Manage and develop the City’s infrastructure, steward the natural environment and address climate impacts</t>
  </si>
  <si>
    <t>Tree Canopy</t>
  </si>
  <si>
    <t>% tree canopy of the City</t>
  </si>
  <si>
    <t>Public Trees</t>
  </si>
  <si>
    <t>Net change in public trees, excluding natural forest succession</t>
  </si>
  <si>
    <t>Restoration of Forest and Natural Areas</t>
  </si>
  <si>
    <t>% of park and open space forest land in a state of restoration</t>
  </si>
  <si>
    <t>City Manager's Office</t>
  </si>
  <si>
    <t>Economic Development Program</t>
  </si>
  <si>
    <t>Employment Growth</t>
  </si>
  <si>
    <t xml:space="preserve">Total number of jobs located within Shoreline, as reported by Washington Office of Financial Management each spring. </t>
  </si>
  <si>
    <t>Community</t>
  </si>
  <si>
    <t>Goal 1: Strengthen Shoreline’s economic climate and opportunities</t>
  </si>
  <si>
    <t xml:space="preserve">Gross Taxable Income for Shoreline businesses </t>
  </si>
  <si>
    <t xml:space="preserve">Total gross taxable income of all businesses located in Shoreline </t>
  </si>
  <si>
    <t>Shoreline Businesses</t>
  </si>
  <si>
    <t xml:space="preserve">Total number of business licenses with a Shoreline location (quantity (number of businesses with “Shoreline” as City in address fields of business license database) </t>
  </si>
  <si>
    <t>Human Resources</t>
  </si>
  <si>
    <t>Racial Diversity of Regular Staff - White</t>
  </si>
  <si>
    <t>Percentage of staff who identify as White as compared to Shoreline residents</t>
  </si>
  <si>
    <t>Goal 4: Expand the City’s focus on equity and social justice and work to become an Anti-Racist community</t>
  </si>
  <si>
    <t>Racial Diversity of Regular Staff - Black</t>
  </si>
  <si>
    <t>Percentage of staff who identify as Black as compared to Shoreline residents</t>
  </si>
  <si>
    <t>Racial Diversity of Regular Staff - Hispanic</t>
  </si>
  <si>
    <t>Percentage of staff who identify as Hispanic as compared to Shoreline residents</t>
  </si>
  <si>
    <t>Racial Diversity of Regular Staff - Native Hawaiian/Pacific Islander</t>
  </si>
  <si>
    <t>Percentage of staff who identify as Native Hawaiian/Pacific Islander as compared to Shoreline residents</t>
  </si>
  <si>
    <t>Racial Diversity of Regular Staff - American Indian/Alaska Native</t>
  </si>
  <si>
    <t>Percentage of staff who identify as American Indian/Alaska Native as compared to Shoreline residents</t>
  </si>
  <si>
    <t>Racial Diversity of Regular Staff - Two or more races</t>
  </si>
  <si>
    <t>Percentage of staff who identify as Two or More Races as compared to Shoreline residents</t>
  </si>
  <si>
    <t>Racial Diversity of Regular Staff - Asian</t>
  </si>
  <si>
    <t>Percentage of staff who identify as Asian as compared to Shoreline residents</t>
  </si>
  <si>
    <t>Planning &amp; Community Development</t>
  </si>
  <si>
    <t>Customer Satisfaction Survey</t>
  </si>
  <si>
    <t>% of customers satisfied or very satisfied with their interactions with PCD. "How would you rate your level of satisfaction with the permitting process?"</t>
  </si>
  <si>
    <t>Permit Services</t>
  </si>
  <si>
    <t>Permit Application Workload</t>
  </si>
  <si>
    <t>Total number of permit applications submitted to PCD</t>
  </si>
  <si>
    <t>Permit Approvals Within State Timeframe - 65-day window</t>
  </si>
  <si>
    <t>Percentage of permit application decisions issued within 65 days (when public notice was not required); NOTE: Days counted reflect total calendar days in which the City has possession of the application. Days in which requests for additional information/review comments have been sent to the applicant do not count.</t>
  </si>
  <si>
    <t>Permit Approvals Within State Timeframe - 100-day window</t>
  </si>
  <si>
    <t>Percentage of permit application decisions issued within 100 days (when public notice was required); NOTE: Days counted reflect total calendar days in which the City has possession of the application. Days in which requests for additional information/review comments have been sent to the applicant do not count.</t>
  </si>
  <si>
    <t>Permit Approvals Within State Timeframe - 179-day window</t>
  </si>
  <si>
    <t>Percentage of permit application decisions issued within 170 days (when public notice and a public hearing was required); Days counted reflect total calendar days in which the City has possession of the application. Days in which requests for additional information/review comments have been sent to the applicant do not count.</t>
  </si>
  <si>
    <t>Planning</t>
  </si>
  <si>
    <t>New Housing Units - Net Total</t>
  </si>
  <si>
    <t>Net number of new housing units (all types)</t>
  </si>
  <si>
    <t>New Housing Units - By Building Type - Single Family</t>
  </si>
  <si>
    <t>Net number of new housing units - single family residence</t>
  </si>
  <si>
    <t>New Housing Units - By Building Type - Single Family attached residence</t>
  </si>
  <si>
    <t>Net number of new housing units - single family attached residence</t>
  </si>
  <si>
    <t>New Housing Units - By Building Type - Multifamily residence</t>
  </si>
  <si>
    <t>Net number of new housing units - multifamily residence</t>
  </si>
  <si>
    <t>New Housing Units - By Building Type - Accessory Dwelling Unit</t>
  </si>
  <si>
    <t>Net number of new housing units - accessory dwelling unit</t>
  </si>
  <si>
    <t>New Housing Units - Affordable Housing</t>
  </si>
  <si>
    <t>Net number of new affordable housing units (all types)</t>
  </si>
  <si>
    <t>Police</t>
  </si>
  <si>
    <t>Police Contract Value</t>
  </si>
  <si>
    <t>Cost per capita, in dollars, of police services</t>
  </si>
  <si>
    <t>Goal 5: Promote and enhance community safety, broader community connections, and a coordinated response to homelessness and individuals in behavioral health crisis</t>
  </si>
  <si>
    <t>Rapid response to Priority Calls</t>
  </si>
  <si>
    <t>Response time, in minutes, to Priority X (the highest priority) calls</t>
  </si>
  <si>
    <t>Trust and Legitimacy - Commendations</t>
  </si>
  <si>
    <t>Number of commendations</t>
  </si>
  <si>
    <t>Trust and Legitimacy - Public Complaints</t>
  </si>
  <si>
    <t>Number of public complaints</t>
  </si>
  <si>
    <t>Proactive Community Safety</t>
  </si>
  <si>
    <t>Number of hours of co-response, community outreach, and education</t>
  </si>
  <si>
    <t>Use of Force</t>
  </si>
  <si>
    <t>Number of “use of force” incidents determined to be unnecessary or excessive</t>
  </si>
  <si>
    <t>Co-response with RCR Program: Crisis de-escalation, outreach, and referral to services - Individuals</t>
  </si>
  <si>
    <t>Number of individuals served by RCR</t>
  </si>
  <si>
    <t>Co-response with RCR Program: Crisis de-escalation, outreach, and referral to services - Encounters</t>
  </si>
  <si>
    <t>Number of individual encounters with RCR</t>
  </si>
  <si>
    <t>Co-response with RCR Program: Crisis de-escalation, outreach, and referral to services - Referrals</t>
  </si>
  <si>
    <t>Number of referrals to services via RCR</t>
  </si>
  <si>
    <t>Public Works</t>
  </si>
  <si>
    <t>Transportation Services</t>
  </si>
  <si>
    <t>Network of multimodal transportation connections</t>
  </si>
  <si>
    <t>Linear feet of newly constructed capital projects that include pedestrian and bicycle improvements that are designated as part of the network of facilities in the Pedestrian Plan and Bicycle Plan of the Transportation Element within ¼ mile of a transit stop or station, school or park facility.</t>
  </si>
  <si>
    <t>Goal 3: Prepare for regional mass transit in Shoreline</t>
  </si>
  <si>
    <t>Traffic Services</t>
  </si>
  <si>
    <t>Target Zero - Total Collisions</t>
  </si>
  <si>
    <t>Total number of reported serious and fatal collisions on City streets (car, bike, pedestrian)</t>
  </si>
  <si>
    <t>Target Zero - Total Collisions Car Only</t>
  </si>
  <si>
    <t>Total number of reported serious and fatal collisions on City streets (car only)</t>
  </si>
  <si>
    <t>Target Zero - Total Collisions Car-Bike</t>
  </si>
  <si>
    <t>Total number of reported serious and fatal collisions on City streets involving bicycles</t>
  </si>
  <si>
    <t>Target Zero - Total Collisions Car-Pedestrian</t>
  </si>
  <si>
    <t>Total number of reported serious and fatal collisions on City streets involving pedestrians</t>
  </si>
  <si>
    <t>Surface Water</t>
  </si>
  <si>
    <t xml:space="preserve">Protecting Shoreline’s streams, lakes, and Puget Sound from stormwater pollution and erosion (by meeting regulations) </t>
  </si>
  <si>
    <t>Number of City failures to meet stormwater regulations</t>
  </si>
  <si>
    <t>Street Sweeping - Lane Miles</t>
  </si>
  <si>
    <t>Number of lane miles swept</t>
  </si>
  <si>
    <t>Street Sweeping - Debris</t>
  </si>
  <si>
    <t>Tons of debris removed</t>
  </si>
  <si>
    <t>Recreation, Cultural &amp; Community Services</t>
  </si>
  <si>
    <t>Environmental Sustainability</t>
  </si>
  <si>
    <t>Energy Use</t>
  </si>
  <si>
    <t>Amount of energy use commmunity-wide</t>
  </si>
  <si>
    <t>Vehicle Miles Traveled</t>
  </si>
  <si>
    <t>Daily vehicle miles traveled per capita</t>
  </si>
  <si>
    <t>Human Services</t>
  </si>
  <si>
    <t>Effectiveness of Human services funded programs</t>
  </si>
  <si>
    <t>Percentage of human services programs that provide high quality* basic needs, homelessness, and behavioral health programs. High quality is defined as programs that are meeting 90% or more of their contracted goals.</t>
  </si>
  <si>
    <t>Deeply affordable housing</t>
  </si>
  <si>
    <t>Number of units of affordable housing for people living at 0-50% of King County Area Median Income</t>
  </si>
  <si>
    <t>Recreation &amp; Cultural Services</t>
  </si>
  <si>
    <t>Equitable recreation service delivery</t>
  </si>
  <si>
    <t>Resident perspective on City's effectiveness on environmental quality</t>
  </si>
  <si>
    <t>% of survey participants responding Very Satisfied or Satisfied to the question, "How satisfied are you with…overall effectiveness of the City's efforts to sustain environmental quality?"</t>
  </si>
  <si>
    <t>Resident perspective on City's responsible use of tax dollars</t>
  </si>
  <si>
    <t>% of survey participants responding Strongly Agree or Somewhat Agree to the question, "From the choices below, please check how much you agree with the statement, "I trust the City of Shoreline to spend my tax dollars responsibly.""</t>
  </si>
  <si>
    <t>Resident perspective on trust in police officers</t>
  </si>
  <si>
    <t>% of survey participants responding Very Satisfied or Satisfied to the question, "How satisfied are you with…your level of trust in officers to do the right thing?"</t>
  </si>
  <si>
    <t>Resident perspective on the level of respect police officers provide regardless of race, gender, age, and other factors</t>
  </si>
  <si>
    <t>% of survey participants responding Very Satisfied or Satisfied to the question, "How satisfied are you with…the level of respect Shoreline Police officers show residents regardless of race, gender, age, and other factors?"</t>
  </si>
  <si>
    <t>Resident perspective on the response of police officers to individuals with behavioral or mental health issues</t>
  </si>
  <si>
    <t>% of survey participants responding Very Satisfied or Satisfied to the question, "How satisfied are you with...Shoreline Police Department’s response to situations involving individuals with behavioral/mental health issues?"</t>
  </si>
  <si>
    <t>Resident perspective on overall feeling of safety</t>
  </si>
  <si>
    <t>% of survey participants responding Safe or Very Safe to the question, "How safe do you feel...Overall feeling of safety in Shoreline?"</t>
  </si>
  <si>
    <t>Resident perspective on dining and entertainment options</t>
  </si>
  <si>
    <t>% of survey participants responding Excellent or Good to the question, "How would you rate Shoreline...as a place for dining and entertainment options?"</t>
  </si>
  <si>
    <t>Resident perspective on the City as a welcoming and inclusive community</t>
  </si>
  <si>
    <t>% of survey participants responding Yes to the question, "In general, do you believe Shoreline is a welcoming and inclusive community?"</t>
  </si>
  <si>
    <t>Resident perspective on overall quality of life</t>
  </si>
  <si>
    <t>% of survey participants responding Excellent or Good to the question, "How would you rate Shoreline...Overall quality of life in the City?"</t>
  </si>
  <si>
    <t>Resident perspective on overall quality of parks and recreation programs and facilities</t>
  </si>
  <si>
    <t>% of survey participants responding Very Satisfied or Satisfied in response to the question, "How satisfied are you with...Overall quality of City parks and recreation programs and facilities?"</t>
  </si>
  <si>
    <t>Resident perspective on overall quality of service</t>
  </si>
  <si>
    <t>% of survey participants responding Very Satisfied or Satisfied in response to the question, "How satisfied are you with...Overall quality of service provided by the City of Shoreline?"</t>
  </si>
  <si>
    <t>Resident perspective on City's efforts to build an anti-racist community</t>
  </si>
  <si>
    <t>% of survey participants responding Very Satisfied or Satisfied in response to the question, "How satisfied are you with...Overall effectiveness of the City's efforts to build an anti-racist community?"</t>
  </si>
  <si>
    <t>Resident perspective on City's efforts to support alternative means of transportation</t>
  </si>
  <si>
    <t>% of survey participants responding Very Satisfied or Satisfied in response to the question, "How satisfied are you with...City’s efforts to support alternative means of transportation such as transit, bicycling, walking?"</t>
  </si>
  <si>
    <t>Resident perspective on effectiveness of City communication with the public</t>
  </si>
  <si>
    <t>% of survey participants responding Very Satisfied or Satisfied in response to the question, "How satisfied are you with…Overall effectiveness of City communication with the public?"</t>
  </si>
  <si>
    <t>Resident perspective on whether City is moving in the right direction</t>
  </si>
  <si>
    <t>% of survey participants responding Yes to the question, "In general, do you think the City of Shoreline is moving in the right direction?"</t>
  </si>
  <si>
    <t>Resident perspective on overall maintenance of City streets</t>
  </si>
  <si>
    <t>% of survey participants responding Very Satisfied or Satisfied in response to the question, "How satisfied are you with… Overall maintenance of City streets?"</t>
  </si>
  <si>
    <t>Resident perspective on City's enforcement of clean-up on private property</t>
  </si>
  <si>
    <t>% of survey participants responding Very Satisfied or Satisfied in response to the question, "How satisfied are you with the City of Shoreline's efforts regarding…Enforcing the clean-up of garbage, junk, or debris on private property?"</t>
  </si>
  <si>
    <t>Resident perspective on City's enforcement of graffiti removal from private properties</t>
  </si>
  <si>
    <t>% of survey participants responding Very Satisfied or Satisfied in response to the question, "How satisfied are you with the City of Shoreline's efforts regarding…Enforcement of graffiti removal from private properties?"</t>
  </si>
  <si>
    <t>Strategic Measures Summary</t>
  </si>
  <si>
    <t>This sheet is set to protected with no password to prevent accidental changes</t>
  </si>
  <si>
    <r>
      <rPr>
        <sz val="11"/>
        <color theme="1"/>
        <rFont val="Calibri"/>
        <family val="2"/>
      </rPr>
      <t>●</t>
    </r>
    <r>
      <rPr>
        <sz val="9.9"/>
        <color theme="1"/>
        <rFont val="Aptos Narrow"/>
        <family val="2"/>
      </rPr>
      <t xml:space="preserve"> </t>
    </r>
    <r>
      <rPr>
        <sz val="11"/>
        <color theme="1"/>
        <rFont val="Calibri"/>
        <family val="2"/>
        <scheme val="minor"/>
      </rPr>
      <t>Scroll down for data table summary view.</t>
    </r>
  </si>
  <si>
    <r>
      <rPr>
        <sz val="11"/>
        <color rgb="FFC00000"/>
        <rFont val="Calibri"/>
        <family val="2"/>
      </rPr>
      <t xml:space="preserve">● </t>
    </r>
    <r>
      <rPr>
        <sz val="11"/>
        <color rgb="FFC00000"/>
        <rFont val="Calibri"/>
        <family val="2"/>
        <scheme val="minor"/>
      </rPr>
      <t>If measures are added/updated, do a DATE &gt; REFRESH ALL to update these tables and charts</t>
    </r>
  </si>
  <si>
    <t>Note: Colors on these charts need to be manually adjusted if additional deparments or disivions are added.</t>
  </si>
  <si>
    <t>Strategic Measures by City Council Goals</t>
  </si>
  <si>
    <t># of Measures</t>
  </si>
  <si>
    <t>Strategic Measures by Goal #</t>
  </si>
  <si>
    <t>Strategic Measures by Department</t>
  </si>
  <si>
    <t>No Goal Specified</t>
  </si>
  <si>
    <t>Goal 1</t>
  </si>
  <si>
    <t>Goal 2</t>
  </si>
  <si>
    <t>Goal 3</t>
  </si>
  <si>
    <t>Goal 4</t>
  </si>
  <si>
    <t>Goal 5</t>
  </si>
  <si>
    <t>Grand Total</t>
  </si>
  <si>
    <t>Strategic Measures by Strategic Alignment</t>
  </si>
  <si>
    <t>Strategic Measures by Department : Division</t>
  </si>
  <si>
    <t>Strategic Measures By Department Summary</t>
  </si>
  <si>
    <t>Goal &amp; Division</t>
  </si>
  <si>
    <t>List of City Council Primary Goals</t>
  </si>
  <si>
    <t>List of Measure Names by Strategic Area</t>
  </si>
  <si>
    <t>Division : Strategic Area</t>
  </si>
  <si>
    <t>Division</t>
  </si>
  <si>
    <t>Unique List of Goals from Strategic Measures Table</t>
  </si>
  <si>
    <t xml:space="preserve">Use the slicers below to filter table. Click on       to clear filters and reselect. </t>
  </si>
  <si>
    <r>
      <t xml:space="preserve">Select </t>
    </r>
    <r>
      <rPr>
        <b/>
        <i/>
        <sz val="11"/>
        <color rgb="FFC00000"/>
        <rFont val="Calibri"/>
        <family val="2"/>
        <scheme val="minor"/>
      </rPr>
      <t>only a single</t>
    </r>
    <r>
      <rPr>
        <b/>
        <sz val="11"/>
        <color rgb="FFC00000"/>
        <rFont val="Calibri"/>
        <family val="2"/>
        <scheme val="minor"/>
      </rPr>
      <t xml:space="preserve"> department. If you select mutiple departments, you'll get a warning - </t>
    </r>
    <r>
      <rPr>
        <b/>
        <i/>
        <sz val="11"/>
        <color rgb="FFC00000"/>
        <rFont val="Calibri"/>
        <family val="2"/>
        <scheme val="minor"/>
      </rPr>
      <t>do not proceed!</t>
    </r>
  </si>
  <si>
    <t>Percentage of registered recreation participants from areas identified with higher levels of social inequity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</si>
</sst>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4" x14ac:knownFonts="1">
    <font>
      <sz val="11"/>
      <color theme="1"/>
      <name val="Calibri"/>
      <family val="2"/>
      <scheme val="minor"/>
    </font>
    <font>
      <sz val="11"/>
      <color rgb="FF000000"/>
      <name val="Calibri"/>
      <family val="2"/>
    </font>
    <font>
      <b/>
      <sz val="11"/>
      <color theme="0"/>
      <name val="Calibri"/>
      <family val="2"/>
      <scheme val="minor"/>
    </font>
    <font>
      <b/>
      <sz val="11"/>
      <color theme="1"/>
      <name val="Calibri"/>
      <family val="2"/>
      <scheme val="minor"/>
    </font>
    <font>
      <b/>
      <sz val="11"/>
      <color theme="0"/>
      <name val="Calibri"/>
      <family val="2"/>
    </font>
    <font>
      <sz val="11"/>
      <color rgb="FFC00000"/>
      <name val="Calibri"/>
      <family val="2"/>
      <scheme val="minor"/>
    </font>
    <font>
      <sz val="11"/>
      <color theme="1"/>
      <name val="Calibri"/>
      <family val="2"/>
    </font>
    <font>
      <sz val="9.9"/>
      <color theme="1"/>
      <name val="Aptos Narrow"/>
      <family val="2"/>
    </font>
    <font>
      <sz val="11"/>
      <color rgb="FFC00000"/>
      <name val="Calibri"/>
      <family val="2"/>
    </font>
    <font>
      <i/>
      <sz val="11"/>
      <color theme="1"/>
      <name val="Calibri"/>
      <family val="2"/>
      <scheme val="minor"/>
    </font>
    <font>
      <b/>
      <sz val="12"/>
      <color theme="0"/>
      <name val="Calibri"/>
      <family val="2"/>
      <scheme val="minor"/>
    </font>
    <font>
      <b/>
      <sz val="11"/>
      <color rgb="FFC00000"/>
      <name val="Calibri"/>
      <family val="2"/>
      <scheme val="minor"/>
    </font>
    <font>
      <i/>
      <sz val="11"/>
      <color rgb="FFC00000"/>
      <name val="Calibri"/>
      <family val="2"/>
      <scheme val="minor"/>
    </font>
    <font>
      <b/>
      <i/>
      <sz val="11"/>
      <color rgb="FFC00000"/>
      <name val="Calibri"/>
      <family val="2"/>
      <scheme val="minor"/>
    </font>
  </fonts>
  <fills count="6">
    <fill>
      <patternFill patternType="none"/>
    </fill>
    <fill>
      <patternFill patternType="gray125"/>
    </fill>
    <fill>
      <patternFill patternType="solid">
        <fgColor theme="9" tint="0.3999450666829432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2"/>
        <bgColor indexed="64"/>
      </patternFill>
    </fill>
  </fills>
  <borders count="12">
    <border>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theme="9"/>
      </top>
      <bottom style="thin">
        <color theme="9"/>
      </bottom>
      <diagonal/>
    </border>
    <border>
      <left style="thin">
        <color theme="9"/>
      </left>
      <right/>
      <top style="thin">
        <color theme="9"/>
      </top>
      <bottom style="thin">
        <color theme="9"/>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s>
  <cellStyleXfs count="1">
    <xf numFmtId="0" fontId="0" fillId="0" borderId="0"/>
  </cellStyleXfs>
  <cellXfs count="49">
    <xf numFmtId="0" fontId="0" fillId="0" borderId="0" xfId="0"/>
    <xf numFmtId="0" fontId="0" fillId="0" borderId="0" xfId="0" applyAlignment="1">
      <alignment horizontal="left"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pivotButton="1" applyAlignment="1">
      <alignment wrapText="1"/>
    </xf>
    <xf numFmtId="0" fontId="0" fillId="0" borderId="0" xfId="0" applyAlignment="1">
      <alignment horizontal="left" wrapText="1"/>
    </xf>
    <xf numFmtId="0" fontId="0" fillId="0" borderId="0" xfId="0" applyAlignment="1">
      <alignment wrapText="1"/>
    </xf>
    <xf numFmtId="0" fontId="0" fillId="0" borderId="0" xfId="0" applyAlignment="1">
      <alignment horizontal="center"/>
    </xf>
    <xf numFmtId="0" fontId="5" fillId="0" borderId="0" xfId="0" applyFont="1"/>
    <xf numFmtId="0" fontId="5" fillId="0" borderId="0" xfId="0" applyFont="1" applyAlignment="1">
      <alignment horizontal="left" indent="1"/>
    </xf>
    <xf numFmtId="0" fontId="3" fillId="0" borderId="0" xfId="0" applyFont="1"/>
    <xf numFmtId="0" fontId="0" fillId="0" borderId="0" xfId="0" applyAlignment="1">
      <alignment horizontal="centerContinuous" vertical="top"/>
    </xf>
    <xf numFmtId="0" fontId="9" fillId="0" borderId="0" xfId="0" applyFont="1" applyAlignment="1">
      <alignment horizontal="centerContinuous" vertical="top"/>
    </xf>
    <xf numFmtId="0" fontId="0" fillId="0" borderId="0" xfId="0" applyAlignment="1">
      <alignment horizontal="centerContinuous"/>
    </xf>
    <xf numFmtId="0" fontId="0" fillId="0" borderId="0" xfId="0" applyAlignment="1">
      <alignment vertical="top" wrapText="1"/>
    </xf>
    <xf numFmtId="0" fontId="2" fillId="3" borderId="0" xfId="0" applyFont="1" applyFill="1" applyAlignment="1">
      <alignment wrapText="1"/>
    </xf>
    <xf numFmtId="0" fontId="2" fillId="3" borderId="0" xfId="0" applyFont="1" applyFill="1"/>
    <xf numFmtId="0" fontId="10" fillId="3" borderId="0" xfId="0" applyFont="1" applyFill="1" applyAlignment="1">
      <alignment wrapText="1"/>
    </xf>
    <xf numFmtId="0" fontId="0" fillId="0" borderId="0" xfId="0" pivotButton="1" applyAlignment="1">
      <alignment horizontal="left"/>
    </xf>
    <xf numFmtId="0" fontId="10" fillId="3" borderId="0" xfId="0" applyFont="1" applyFill="1"/>
    <xf numFmtId="0" fontId="3" fillId="4" borderId="0" xfId="0" applyFont="1" applyFill="1"/>
    <xf numFmtId="0" fontId="0" fillId="4" borderId="0" xfId="0" applyFill="1"/>
    <xf numFmtId="0" fontId="11" fillId="0" borderId="0" xfId="0" applyFont="1"/>
    <xf numFmtId="0" fontId="12" fillId="0" borderId="0" xfId="0" applyFont="1"/>
    <xf numFmtId="0" fontId="0" fillId="4" borderId="0" xfId="0" applyFill="1" applyAlignment="1">
      <alignment wrapText="1"/>
    </xf>
    <xf numFmtId="0" fontId="0" fillId="5" borderId="0" xfId="0" applyFill="1"/>
    <xf numFmtId="0" fontId="0" fillId="5" borderId="0" xfId="0" applyFill="1" applyAlignment="1">
      <alignment wrapText="1"/>
    </xf>
    <xf numFmtId="0" fontId="3" fillId="5" borderId="4" xfId="0" applyFont="1" applyFill="1" applyBorder="1"/>
    <xf numFmtId="0" fontId="0" fillId="5" borderId="4" xfId="0" applyFill="1" applyBorder="1" applyAlignment="1">
      <alignment wrapText="1"/>
    </xf>
    <xf numFmtId="0" fontId="0" fillId="5" borderId="4" xfId="0" applyFill="1" applyBorder="1"/>
    <xf numFmtId="164" fontId="3" fillId="2" borderId="6" xfId="0" applyNumberFormat="1" applyFont="1" applyFill="1" applyBorder="1"/>
    <xf numFmtId="164" fontId="3" fillId="2" borderId="5" xfId="0" applyNumberFormat="1" applyFont="1" applyFill="1" applyBorder="1"/>
    <xf numFmtId="164" fontId="0" fillId="0" borderId="7" xfId="0" applyNumberFormat="1" applyBorder="1"/>
    <xf numFmtId="164" fontId="0" fillId="0" borderId="0" xfId="0" applyNumberFormat="1" applyAlignment="1">
      <alignment wrapText="1"/>
    </xf>
    <xf numFmtId="164" fontId="0" fillId="0" borderId="8" xfId="0" applyNumberFormat="1" applyBorder="1"/>
    <xf numFmtId="164" fontId="0" fillId="0" borderId="9" xfId="0" applyNumberFormat="1" applyBorder="1"/>
    <xf numFmtId="164" fontId="0" fillId="0" borderId="10" xfId="0" applyNumberFormat="1" applyBorder="1" applyAlignment="1">
      <alignment wrapText="1"/>
    </xf>
    <xf numFmtId="164" fontId="0" fillId="0" borderId="11" xfId="0" applyNumberFormat="1" applyBorder="1"/>
    <xf numFmtId="0" fontId="4" fillId="0" borderId="2" xfId="0" applyFont="1" applyBorder="1" applyAlignment="1">
      <alignment horizontal="left" wrapText="1"/>
    </xf>
    <xf numFmtId="0" fontId="0" fillId="0" borderId="2" xfId="0" applyBorder="1" applyAlignment="1">
      <alignment vertical="top" wrapText="1"/>
    </xf>
    <xf numFmtId="0" fontId="0" fillId="0" borderId="1" xfId="0" applyBorder="1" applyAlignment="1">
      <alignment vertical="top" wrapText="1"/>
    </xf>
    <xf numFmtId="0" fontId="0" fillId="0" borderId="3" xfId="0" applyBorder="1" applyAlignment="1">
      <alignment vertical="top" wrapText="1"/>
    </xf>
    <xf numFmtId="0" fontId="4" fillId="0" borderId="0" xfId="0" applyFont="1" applyAlignment="1">
      <alignment horizontal="left" wrapText="1"/>
    </xf>
    <xf numFmtId="0" fontId="4" fillId="0" borderId="0" xfId="0" applyFont="1" applyAlignment="1">
      <alignment horizontal="center" wrapText="1"/>
    </xf>
    <xf numFmtId="0" fontId="1" fillId="0" borderId="0" xfId="0" applyFont="1" applyAlignment="1">
      <alignment vertical="top" wrapText="1"/>
    </xf>
    <xf numFmtId="0" fontId="5" fillId="0" borderId="0" xfId="0" applyFont="1" applyAlignment="1">
      <alignment vertical="center" wrapText="1"/>
    </xf>
    <xf numFmtId="0" fontId="12" fillId="0" borderId="0" xfId="0" applyFont="1" applyAlignment="1">
      <alignment horizontal="center" vertical="center" wrapText="1"/>
    </xf>
    <xf numFmtId="0" fontId="0" fillId="0" borderId="0" xfId="0" applyAlignment="1">
      <alignment horizontal="center" vertical="center" wrapText="1"/>
    </xf>
  </cellXfs>
  <cellStyles count="1">
    <cellStyle name="Normal" xfId="0" builtinId="0"/>
  </cellStyles>
  <dxfs count="105">
    <dxf>
      <alignment horizontal="left"/>
    </dxf>
    <dxf>
      <alignment horizontal="center"/>
    </dxf>
    <dxf>
      <alignment vertical="bottom"/>
    </dxf>
    <dxf>
      <alignment horizontal="left"/>
    </dxf>
    <dxf>
      <alignment horizontal="center"/>
    </dxf>
    <dxf>
      <alignment vertical="bottom"/>
    </dxf>
    <dxf>
      <alignment horizontal="left"/>
    </dxf>
    <dxf>
      <alignment horizontal="center"/>
    </dxf>
    <dxf>
      <alignment vertical="bottom"/>
    </dxf>
    <dxf>
      <alignment horizontal="left"/>
    </dxf>
    <dxf>
      <alignment horizontal="center"/>
    </dxf>
    <dxf>
      <alignment vertical="bottom"/>
    </dxf>
    <dxf>
      <alignment horizontal="center"/>
    </dxf>
    <dxf>
      <alignment vertical="bottom"/>
    </dxf>
    <dxf>
      <alignment wrapText="1" indent="0"/>
    </dxf>
    <dxf>
      <alignment wrapText="1" indent="0"/>
    </dxf>
    <dxf>
      <alignment horizontal="center"/>
    </dxf>
    <dxf>
      <alignment vertical="bottom"/>
    </dxf>
    <dxf>
      <alignment vertical="top"/>
    </dxf>
    <dxf>
      <alignment wrapText="1" indent="0"/>
    </dxf>
    <dxf>
      <alignment wrapText="1" indent="0"/>
    </dxf>
    <dxf>
      <alignment wrapText="1" indent="0"/>
    </dxf>
    <dxf>
      <alignment horizontal="center"/>
    </dxf>
    <dxf>
      <alignment vertical="bottom"/>
    </dxf>
    <dxf>
      <alignment wrapText="1" indent="0"/>
    </dxf>
    <dxf>
      <alignment wrapText="1" indent="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theme="9" tint="0.79998168889431442"/>
        </patternFill>
      </fill>
    </dxf>
    <dxf>
      <alignment horizontal="center"/>
    </dxf>
    <dxf>
      <alignment vertical="bottom"/>
    </dxf>
    <dxf>
      <alignment wrapText="1" indent="0"/>
    </dxf>
    <dxf>
      <alignment wrapText="1" indent="0"/>
    </dxf>
    <dxf>
      <alignment horizontal="center"/>
    </dxf>
    <dxf>
      <alignment vertical="bottom"/>
    </dxf>
    <dxf>
      <alignment wrapText="1" indent="0"/>
    </dxf>
    <dxf>
      <alignment wrapText="1" indent="0"/>
    </dxf>
    <dxf>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fill>
        <patternFill patternType="none">
          <fgColor indexed="64"/>
          <bgColor auto="1"/>
        </patternFill>
      </fill>
      <alignment horizontal="general" vertical="top"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bottom/>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b/>
        <color theme="0"/>
      </font>
      <fill>
        <patternFill patternType="solid">
          <fgColor theme="9"/>
          <bgColor theme="9"/>
        </patternFill>
      </fill>
    </dxf>
    <dxf>
      <font>
        <color theme="1"/>
      </font>
      <border>
        <left style="thin">
          <color theme="9" tint="-0.24994659260841701"/>
        </left>
        <right style="thin">
          <color theme="9" tint="-0.24994659260841701"/>
        </right>
        <top style="thin">
          <color theme="9" tint="-0.24994659260841701"/>
        </top>
        <bottom style="thin">
          <color theme="9" tint="-0.24994659260841701"/>
        </bottom>
        <vertical style="thin">
          <color theme="9" tint="-0.24994659260841701"/>
        </vertical>
        <horizontal style="thin">
          <color theme="9" tint="-0.24994659260841701"/>
        </horizontal>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b/>
        <color theme="0"/>
      </font>
      <fill>
        <patternFill patternType="solid">
          <fgColor theme="9"/>
          <bgColor theme="9"/>
        </patternFill>
      </fill>
    </dxf>
    <dxf>
      <font>
        <color theme="1"/>
      </font>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
      <border>
        <top style="thin">
          <color theme="9"/>
        </top>
        <bottom style="thin">
          <color theme="9"/>
        </bottom>
      </border>
    </dxf>
    <dxf>
      <border>
        <top style="thin">
          <color theme="9"/>
        </top>
        <bottom style="thin">
          <color theme="9"/>
        </bottom>
      </border>
    </dxf>
    <dxf>
      <font>
        <b/>
        <color theme="9"/>
      </font>
      <border>
        <top style="thin">
          <color theme="9" tint="0.39994506668294322"/>
        </top>
        <bottom style="thin">
          <color theme="9" tint="0.39994506668294322"/>
        </bottom>
      </border>
    </dxf>
    <dxf>
      <font>
        <b/>
        <color theme="1"/>
      </font>
      <fill>
        <patternFill>
          <bgColor theme="9" tint="0.79998168889431442"/>
        </patternFill>
      </fill>
      <border>
        <top style="thin">
          <color theme="9" tint="0.39994506668294322"/>
        </top>
        <bottom style="thin">
          <color theme="9" tint="0.39994506668294322"/>
        </bottom>
      </border>
    </dxf>
    <dxf>
      <font>
        <b/>
        <i val="0"/>
        <color auto="1"/>
      </font>
    </dxf>
    <dxf>
      <font>
        <b/>
        <i val="0"/>
        <color theme="1"/>
      </font>
    </dxf>
    <dxf>
      <fill>
        <patternFill patternType="solid">
          <fgColor theme="9" tint="0.79998168889431442"/>
          <bgColor theme="9" tint="0.79998168889431442"/>
        </patternFill>
      </fill>
      <border>
        <left style="thin">
          <color theme="9" tint="0.59999389629810485"/>
        </left>
        <right style="thin">
          <color theme="9" tint="0.59999389629810485"/>
        </right>
        <top style="thin">
          <color theme="9" tint="0.59999389629810485"/>
        </top>
        <bottom style="thin">
          <color theme="9" tint="0.59999389629810485"/>
        </bottom>
        <vertical style="thin">
          <color theme="9" tint="0.59999389629810485"/>
        </vertical>
        <horizontal style="thin">
          <color theme="9" tint="0.59999389629810485"/>
        </horizontal>
      </border>
    </dxf>
    <dxf>
      <fill>
        <patternFill patternType="solid">
          <fgColor theme="9" tint="0.79998168889431442"/>
          <bgColor theme="9" tint="0.79998168889431442"/>
        </patternFill>
      </fill>
      <border>
        <top style="thin">
          <color theme="9" tint="0.59999389629810485"/>
        </top>
        <bottom style="thin">
          <color theme="9" tint="0.59999389629810485"/>
        </bottom>
      </border>
    </dxf>
    <dxf>
      <font>
        <b/>
        <color theme="1"/>
      </font>
      <fill>
        <patternFill patternType="solid">
          <fgColor theme="0"/>
          <bgColor theme="9" tint="0.39994506668294322"/>
        </patternFill>
      </fill>
      <border>
        <top style="thin">
          <color theme="9"/>
        </top>
        <bottom style="thin">
          <color theme="9"/>
        </bottom>
      </border>
    </dxf>
    <dxf>
      <font>
        <b/>
        <color theme="1"/>
      </font>
      <fill>
        <patternFill>
          <bgColor theme="9" tint="0.39994506668294322"/>
        </patternFill>
      </fill>
      <border>
        <top style="thin">
          <color theme="9"/>
        </top>
        <bottom style="thin">
          <color theme="9"/>
        </bottom>
      </border>
    </dxf>
    <dxf>
      <font>
        <color theme="1"/>
      </font>
      <border>
        <left style="thin">
          <color theme="9" tint="-0.24994659260841701"/>
        </left>
        <right style="thin">
          <color theme="9" tint="-0.24994659260841701"/>
        </right>
        <top style="thin">
          <color theme="9" tint="-0.24994659260841701"/>
        </top>
        <bottom style="thin">
          <color theme="9" tint="-0.24994659260841701"/>
        </bottom>
        <horizontal style="thin">
          <color theme="9" tint="0.79998168889431442"/>
        </horizontal>
      </border>
    </dxf>
    <dxf>
      <border>
        <top style="thin">
          <color theme="9"/>
        </top>
        <bottom style="thin">
          <color theme="9"/>
        </bottom>
      </border>
    </dxf>
    <dxf>
      <border>
        <top style="thin">
          <color theme="9"/>
        </top>
        <bottom style="thin">
          <color theme="9"/>
        </bottom>
      </border>
    </dxf>
    <dxf>
      <font>
        <b/>
        <color theme="9"/>
      </font>
    </dxf>
    <dxf>
      <font>
        <b/>
        <color theme="1"/>
      </font>
    </dxf>
    <dxf>
      <font>
        <b/>
        <color theme="9"/>
      </font>
    </dxf>
    <dxf>
      <font>
        <b/>
        <color theme="1"/>
      </font>
    </dxf>
    <dxf>
      <fill>
        <patternFill patternType="solid">
          <fgColor theme="9" tint="0.79998168889431442"/>
          <bgColor theme="9" tint="0.79998168889431442"/>
        </patternFill>
      </fill>
      <border>
        <left style="thin">
          <color theme="9" tint="0.59999389629810485"/>
        </left>
        <right style="thin">
          <color theme="9" tint="0.59999389629810485"/>
        </right>
        <top style="thin">
          <color theme="9" tint="0.59999389629810485"/>
        </top>
        <bottom style="thin">
          <color theme="9" tint="0.59999389629810485"/>
        </bottom>
        <vertical style="thin">
          <color theme="9" tint="0.59999389629810485"/>
        </vertical>
        <horizontal style="thin">
          <color theme="9" tint="0.59999389629810485"/>
        </horizontal>
      </border>
    </dxf>
    <dxf>
      <fill>
        <patternFill patternType="solid">
          <fgColor theme="9" tint="0.79998168889431442"/>
          <bgColor theme="9" tint="0.79998168889431442"/>
        </patternFill>
      </fill>
      <border>
        <top style="thin">
          <color theme="9" tint="0.59999389629810485"/>
        </top>
        <bottom style="thin">
          <color theme="9" tint="0.59999389629810485"/>
        </bottom>
      </border>
    </dxf>
    <dxf>
      <font>
        <b/>
        <color theme="1"/>
      </font>
      <fill>
        <patternFill patternType="solid">
          <fgColor theme="0"/>
          <bgColor theme="9" tint="0.39994506668294322"/>
        </patternFill>
      </fill>
      <border>
        <top style="thin">
          <color theme="9"/>
        </top>
        <bottom style="thin">
          <color theme="9"/>
        </bottom>
      </border>
    </dxf>
    <dxf>
      <font>
        <b/>
        <color theme="1"/>
      </font>
      <fill>
        <patternFill>
          <bgColor theme="9" tint="0.39994506668294322"/>
        </patternFill>
      </fill>
      <border>
        <top style="thin">
          <color theme="9"/>
        </top>
        <bottom style="thin">
          <color theme="9"/>
        </bottom>
      </border>
    </dxf>
    <dxf>
      <font>
        <color theme="1"/>
      </font>
      <border>
        <left style="thin">
          <color theme="9" tint="-0.24994659260841701"/>
        </left>
        <right style="thin">
          <color theme="9" tint="-0.24994659260841701"/>
        </right>
        <top style="thin">
          <color theme="9" tint="-0.24994659260841701"/>
        </top>
        <bottom style="thin">
          <color theme="9" tint="-0.24994659260841701"/>
        </bottom>
        <horizontal style="thin">
          <color theme="9" tint="0.79998168889431442"/>
        </horizontal>
      </border>
    </dxf>
  </dxfs>
  <tableStyles count="5" defaultTableStyle="TableStyleMedium2" defaultPivotStyle="PivotStyleLight16">
    <tableStyle name="Invisible" pivot="0" table="0" count="0" xr9:uid="{FA55CA54-AF9E-4200-A071-3B8FB7407D9E}"/>
    <tableStyle name="PivotStyleLight7 2" table="0" count="11" xr9:uid="{007757D8-CD99-4B8E-8FE7-C2EA11E7BBE4}">
      <tableStyleElement type="wholeTable" dxfId="104"/>
      <tableStyleElement type="headerRow" dxfId="103"/>
      <tableStyleElement type="totalRow" dxfId="102"/>
      <tableStyleElement type="firstRowStripe" dxfId="101"/>
      <tableStyleElement type="firstColumnStripe" dxfId="100"/>
      <tableStyleElement type="firstSubtotalRow" dxfId="99"/>
      <tableStyleElement type="secondSubtotalRow" dxfId="98"/>
      <tableStyleElement type="firstRowSubheading" dxfId="97"/>
      <tableStyleElement type="secondRowSubheading" dxfId="96"/>
      <tableStyleElement type="pageFieldLabels" dxfId="95"/>
      <tableStyleElement type="pageFieldValues" dxfId="94"/>
    </tableStyle>
    <tableStyle name="PivotStyleLight7 2 2" table="0" count="11" xr9:uid="{CC688D5C-7660-4B05-9666-41E7FF03BA9C}">
      <tableStyleElement type="wholeTable" dxfId="93"/>
      <tableStyleElement type="headerRow" dxfId="92"/>
      <tableStyleElement type="totalRow" dxfId="91"/>
      <tableStyleElement type="firstRowStripe" dxfId="90"/>
      <tableStyleElement type="firstColumnStripe" dxfId="89"/>
      <tableStyleElement type="firstSubtotalRow" dxfId="88"/>
      <tableStyleElement type="secondSubtotalRow" dxfId="87"/>
      <tableStyleElement type="firstRowSubheading" dxfId="86"/>
      <tableStyleElement type="secondRowSubheading" dxfId="85"/>
      <tableStyleElement type="pageFieldLabels" dxfId="84"/>
      <tableStyleElement type="pageFieldValues" dxfId="83"/>
    </tableStyle>
    <tableStyle name="TableStyleMedium7 2" pivot="0" count="7" xr9:uid="{EB54DB03-D797-44A8-9840-2F7DE702A3A9}">
      <tableStyleElement type="wholeTable" dxfId="82"/>
      <tableStyleElement type="headerRow" dxfId="81"/>
      <tableStyleElement type="totalRow" dxfId="80"/>
      <tableStyleElement type="firstColumn" dxfId="79"/>
      <tableStyleElement type="lastColumn" dxfId="78"/>
      <tableStyleElement type="firstRowStripe" dxfId="77"/>
      <tableStyleElement type="firstColumnStripe" dxfId="76"/>
    </tableStyle>
    <tableStyle name="TableStyleMedium7 3" pivot="0" count="7" xr9:uid="{354273DA-F056-4481-90C7-B0DF5F2B10FA}">
      <tableStyleElement type="wholeTable" dxfId="75"/>
      <tableStyleElement type="headerRow" dxfId="74"/>
      <tableStyleElement type="totalRow" dxfId="73"/>
      <tableStyleElement type="firstColumn" dxfId="72"/>
      <tableStyleElement type="lastColumn" dxfId="71"/>
      <tableStyleElement type="firstRowStripe" dxfId="70"/>
      <tableStyleElement type="firstColumnStripe" dxfId="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sheetMetadata" Target="metadata.xml"/><Relationship Id="rId18" Type="http://schemas.openxmlformats.org/officeDocument/2006/relationships/customXml" Target="../customXml/item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[24perfmeasures.xlsx]Summary Overview!ByDept</c:name>
    <c:fmtId val="1"/>
  </c:pivotSource>
  <c:chart>
    <c:title>
      <c:tx>
        <c:strRef>
          <c:f>'Summary Overview'!$G$50</c:f>
          <c:strCache>
            <c:ptCount val="1"/>
            <c:pt idx="0">
              <c:v>Strategic Measures by Department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5">
              <a:lumMod val="75000"/>
            </a:schemeClr>
          </a:solidFill>
          <a:ln>
            <a:noFill/>
          </a:ln>
          <a:effectLst/>
        </c:spPr>
      </c:pivotFmt>
      <c:pivotFmt>
        <c:idx val="2"/>
        <c:spPr>
          <a:solidFill>
            <a:schemeClr val="accent4">
              <a:lumMod val="75000"/>
            </a:schemeClr>
          </a:solidFill>
          <a:ln>
            <a:noFill/>
          </a:ln>
          <a:effectLst/>
        </c:spPr>
      </c:pivotFmt>
      <c:pivotFmt>
        <c:idx val="3"/>
        <c:spPr>
          <a:solidFill>
            <a:srgbClr val="C00000"/>
          </a:solidFill>
          <a:ln>
            <a:noFill/>
          </a:ln>
          <a:effectLst/>
        </c:spPr>
      </c:pivotFmt>
      <c:pivotFmt>
        <c:idx val="4"/>
        <c:spPr>
          <a:solidFill>
            <a:srgbClr val="00B0F0"/>
          </a:solidFill>
          <a:ln>
            <a:noFill/>
          </a:ln>
          <a:effectLst/>
        </c:spPr>
      </c:pivotFmt>
      <c:pivotFmt>
        <c:idx val="5"/>
        <c:spPr>
          <a:solidFill>
            <a:srgbClr val="92D050"/>
          </a:solidFill>
          <a:ln>
            <a:noFill/>
          </a:ln>
          <a:effectLst/>
        </c:spPr>
      </c:pivotFmt>
      <c:pivotFmt>
        <c:idx val="6"/>
        <c:spPr>
          <a:solidFill>
            <a:srgbClr val="FFC000"/>
          </a:solidFill>
          <a:ln>
            <a:noFill/>
          </a:ln>
          <a:effectLst/>
        </c:spPr>
      </c:pivotFmt>
    </c:pivotFmts>
    <c:plotArea>
      <c:layout>
        <c:manualLayout>
          <c:layoutTarget val="inner"/>
          <c:xMode val="edge"/>
          <c:yMode val="edge"/>
          <c:x val="6.1641408083620279E-2"/>
          <c:y val="0.22036909767296922"/>
          <c:w val="0.92000226783081984"/>
          <c:h val="0.51285308675399688"/>
        </c:manualLayout>
      </c:layout>
      <c:barChart>
        <c:barDir val="col"/>
        <c:grouping val="clustered"/>
        <c:varyColors val="0"/>
        <c:ser>
          <c:idx val="0"/>
          <c:order val="0"/>
          <c:tx>
            <c:strRef>
              <c:f>'Summary Overview'!$G$50</c:f>
              <c:strCache>
                <c:ptCount val="1"/>
                <c:pt idx="0">
                  <c:v>Total</c:v>
                </c:pt>
              </c:strCache>
            </c:strRef>
          </c:tx>
          <c:spPr>
            <a:solidFill>
              <a:schemeClr val="accent6">
                <a:lumMod val="75000"/>
              </a:schemeClr>
            </a:solidFill>
            <a:ln>
              <a:noFill/>
            </a:ln>
            <a:effectLst/>
          </c:spPr>
          <c:invertIfNegative val="0"/>
          <c:dPt>
            <c:idx val="1"/>
            <c:invertIfNegative val="0"/>
            <c:bubble3D val="0"/>
            <c:spPr>
              <a:solidFill>
                <a:schemeClr val="accent5">
                  <a:lumMod val="75000"/>
                </a:schemeClr>
              </a:solidFill>
              <a:ln>
                <a:noFill/>
              </a:ln>
              <a:effectLst/>
            </c:spPr>
            <c:extLst>
              <c:ext xmlns:c16="http://schemas.microsoft.com/office/drawing/2014/chart" uri="{C3380CC4-5D6E-409C-BE32-E72D297353CC}">
                <c16:uniqueId val="{00000002-5A5D-4EC5-AF88-9DDE234E2649}"/>
              </c:ext>
            </c:extLst>
          </c:dPt>
          <c:dPt>
            <c:idx val="2"/>
            <c:invertIfNegative val="0"/>
            <c:bubble3D val="0"/>
            <c:spPr>
              <a:solidFill>
                <a:schemeClr val="accent4">
                  <a:lumMod val="75000"/>
                </a:schemeClr>
              </a:solidFill>
              <a:ln>
                <a:noFill/>
              </a:ln>
              <a:effectLst/>
            </c:spPr>
            <c:extLst>
              <c:ext xmlns:c16="http://schemas.microsoft.com/office/drawing/2014/chart" uri="{C3380CC4-5D6E-409C-BE32-E72D297353CC}">
                <c16:uniqueId val="{00000003-5A5D-4EC5-AF88-9DDE234E2649}"/>
              </c:ext>
            </c:extLst>
          </c:dPt>
          <c:dPt>
            <c:idx val="3"/>
            <c:invertIfNegative val="0"/>
            <c:bubble3D val="0"/>
            <c:spPr>
              <a:solidFill>
                <a:srgbClr val="C00000"/>
              </a:solidFill>
              <a:ln>
                <a:noFill/>
              </a:ln>
              <a:effectLst/>
            </c:spPr>
            <c:extLst>
              <c:ext xmlns:c16="http://schemas.microsoft.com/office/drawing/2014/chart" uri="{C3380CC4-5D6E-409C-BE32-E72D297353CC}">
                <c16:uniqueId val="{00000004-5A5D-4EC5-AF88-9DDE234E2649}"/>
              </c:ext>
            </c:extLst>
          </c:dPt>
          <c:dPt>
            <c:idx val="4"/>
            <c:invertIfNegative val="0"/>
            <c:bubble3D val="0"/>
            <c:spPr>
              <a:solidFill>
                <a:srgbClr val="00B0F0"/>
              </a:solidFill>
              <a:ln>
                <a:noFill/>
              </a:ln>
              <a:effectLst/>
            </c:spPr>
            <c:extLst>
              <c:ext xmlns:c16="http://schemas.microsoft.com/office/drawing/2014/chart" uri="{C3380CC4-5D6E-409C-BE32-E72D297353CC}">
                <c16:uniqueId val="{00000005-5A5D-4EC5-AF88-9DDE234E2649}"/>
              </c:ext>
            </c:extLst>
          </c:dPt>
          <c:dPt>
            <c:idx val="5"/>
            <c:invertIfNegative val="0"/>
            <c:bubble3D val="0"/>
            <c:spPr>
              <a:solidFill>
                <a:srgbClr val="92D050"/>
              </a:solidFill>
              <a:ln>
                <a:noFill/>
              </a:ln>
              <a:effectLst/>
            </c:spPr>
            <c:extLst>
              <c:ext xmlns:c16="http://schemas.microsoft.com/office/drawing/2014/chart" uri="{C3380CC4-5D6E-409C-BE32-E72D297353CC}">
                <c16:uniqueId val="{00000006-5A5D-4EC5-AF88-9DDE234E2649}"/>
              </c:ext>
            </c:extLst>
          </c:dPt>
          <c:dPt>
            <c:idx val="6"/>
            <c:invertIfNegative val="0"/>
            <c:bubble3D val="0"/>
            <c:spPr>
              <a:solidFill>
                <a:srgbClr val="FFC000"/>
              </a:solidFill>
              <a:ln>
                <a:noFill/>
              </a:ln>
              <a:effectLst/>
            </c:spPr>
            <c:extLst>
              <c:ext xmlns:c16="http://schemas.microsoft.com/office/drawing/2014/chart" uri="{C3380CC4-5D6E-409C-BE32-E72D297353CC}">
                <c16:uniqueId val="{00000007-5A5D-4EC5-AF88-9DDE234E264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Overview'!$G$50</c:f>
              <c:strCache>
                <c:ptCount val="7"/>
                <c:pt idx="0">
                  <c:v>Administrative Services Department</c:v>
                </c:pt>
                <c:pt idx="1">
                  <c:v>City Manager's Office</c:v>
                </c:pt>
                <c:pt idx="2">
                  <c:v>Human Resources</c:v>
                </c:pt>
                <c:pt idx="3">
                  <c:v>Planning &amp; Community Development</c:v>
                </c:pt>
                <c:pt idx="4">
                  <c:v>Police</c:v>
                </c:pt>
                <c:pt idx="5">
                  <c:v>Public Works</c:v>
                </c:pt>
                <c:pt idx="6">
                  <c:v>Recreation, Cultural &amp; Community Services</c:v>
                </c:pt>
              </c:strCache>
            </c:strRef>
          </c:cat>
          <c:val>
            <c:numRef>
              <c:f>'Summary Overview'!$G$50</c:f>
              <c:numCache>
                <c:formatCode>General</c:formatCode>
                <c:ptCount val="7"/>
                <c:pt idx="0">
                  <c:v>8</c:v>
                </c:pt>
                <c:pt idx="1">
                  <c:v>21</c:v>
                </c:pt>
                <c:pt idx="2">
                  <c:v>7</c:v>
                </c:pt>
                <c:pt idx="3">
                  <c:v>11</c:v>
                </c:pt>
                <c:pt idx="4">
                  <c:v>9</c:v>
                </c:pt>
                <c:pt idx="5">
                  <c:v>8</c:v>
                </c:pt>
                <c:pt idx="6">
                  <c:v>5</c:v>
                </c:pt>
              </c:numCache>
            </c:numRef>
          </c:val>
          <c:extLst>
            <c:ext xmlns:c16="http://schemas.microsoft.com/office/drawing/2014/chart" uri="{C3380CC4-5D6E-409C-BE32-E72D297353CC}">
              <c16:uniqueId val="{00000000-5A5D-4EC5-AF88-9DDE234E2649}"/>
            </c:ext>
          </c:extLst>
        </c:ser>
        <c:dLbls>
          <c:showLegendKey val="0"/>
          <c:showVal val="0"/>
          <c:showCatName val="0"/>
          <c:showSerName val="0"/>
          <c:showPercent val="0"/>
          <c:showBubbleSize val="0"/>
        </c:dLbls>
        <c:gapWidth val="200"/>
        <c:axId val="1657952304"/>
        <c:axId val="1657942704"/>
      </c:barChart>
      <c:catAx>
        <c:axId val="165795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57942704"/>
        <c:crosses val="autoZero"/>
        <c:auto val="1"/>
        <c:lblAlgn val="ctr"/>
        <c:lblOffset val="100"/>
        <c:noMultiLvlLbl val="0"/>
      </c:catAx>
      <c:valAx>
        <c:axId val="1657942704"/>
        <c:scaling>
          <c:orientation val="minMax"/>
        </c:scaling>
        <c:delete val="1"/>
        <c:axPos val="l"/>
        <c:numFmt formatCode="General" sourceLinked="1"/>
        <c:majorTickMark val="none"/>
        <c:minorTickMark val="none"/>
        <c:tickLblPos val="nextTo"/>
        <c:crossAx val="16579523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[24perfmeasures.xlsx]Summary Overview!ByGoals</c:name>
    <c:fmtId val="1"/>
  </c:pivotSource>
  <c:chart>
    <c:title>
      <c:tx>
        <c:strRef>
          <c:f>'Summary Overview'!$A$50</c:f>
          <c:strCache>
            <c:ptCount val="1"/>
            <c:pt idx="0">
              <c:v>Strategic Measures by City Council Goals</c:v>
            </c:pt>
          </c:strCache>
        </c:strRef>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8875963763787034"/>
          <c:y val="0.15369651398718953"/>
          <c:w val="0.50020122484689411"/>
          <c:h val="0.82100151238582675"/>
        </c:manualLayout>
      </c:layout>
      <c:barChart>
        <c:barDir val="bar"/>
        <c:grouping val="clustered"/>
        <c:varyColors val="0"/>
        <c:ser>
          <c:idx val="0"/>
          <c:order val="0"/>
          <c:tx>
            <c:strRef>
              <c:f>'Summary Overview'!$A$50</c:f>
              <c:strCache>
                <c:ptCount val="1"/>
                <c:pt idx="0">
                  <c:v>Total</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'Summary Overview'!$A$50</c:f>
              <c:strCache>
                <c:ptCount val="6"/>
                <c:pt idx="0">
                  <c:v>No Goal Specified</c:v>
                </c:pt>
                <c:pt idx="1">
                  <c:v>Goal 5: Promote and enhance community safety, broader community connections, and a coordinated response to homelessness and individuals in behavioral health crisis</c:v>
                </c:pt>
                <c:pt idx="2">
                  <c:v>Goal 4: Expand the City’s focus on equity and social justice and work to become an Anti-Racist community</c:v>
                </c:pt>
                <c:pt idx="3">
                  <c:v>Goal 3: Prepare for regional mass transit in Shoreline</c:v>
                </c:pt>
                <c:pt idx="4">
                  <c:v>Goal 2: Manage and develop the City’s infrastructure, steward the natural environment and address climate impacts</c:v>
                </c:pt>
                <c:pt idx="5">
                  <c:v>Goal 1: Strengthen Shoreline’s economic climate and opportunities</c:v>
                </c:pt>
              </c:strCache>
            </c:strRef>
          </c:cat>
          <c:val>
            <c:numRef>
              <c:f>'Summary Overview'!$A$50</c:f>
              <c:numCache>
                <c:formatCode>General</c:formatCode>
                <c:ptCount val="6"/>
                <c:pt idx="0">
                  <c:v>12</c:v>
                </c:pt>
                <c:pt idx="1">
                  <c:v>12</c:v>
                </c:pt>
                <c:pt idx="2">
                  <c:v>15</c:v>
                </c:pt>
                <c:pt idx="3">
                  <c:v>2</c:v>
                </c:pt>
                <c:pt idx="4">
                  <c:v>12</c:v>
                </c:pt>
                <c:pt idx="5">
                  <c:v>16</c:v>
                </c:pt>
              </c:numCache>
            </c:numRef>
          </c:val>
          <c:extLst>
            <c:ext xmlns:c16="http://schemas.microsoft.com/office/drawing/2014/chart" uri="{C3380CC4-5D6E-409C-BE32-E72D297353CC}">
              <c16:uniqueId val="{00000000-5A26-4E7D-A841-632CE6888334}"/>
            </c:ext>
          </c:extLst>
        </c:ser>
        <c:dLbls>
          <c:showLegendKey val="0"/>
          <c:showVal val="0"/>
          <c:showCatName val="0"/>
          <c:showSerName val="0"/>
          <c:showPercent val="0"/>
          <c:showBubbleSize val="0"/>
        </c:dLbls>
        <c:gapWidth val="100"/>
        <c:axId val="1650664080"/>
        <c:axId val="1650665520"/>
      </c:barChart>
      <c:catAx>
        <c:axId val="1650664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1650665520"/>
        <c:crosses val="autoZero"/>
        <c:auto val="1"/>
        <c:lblAlgn val="ctr"/>
        <c:lblOffset val="100"/>
        <c:noMultiLvlLbl val="0"/>
      </c:catAx>
      <c:valAx>
        <c:axId val="1650665520"/>
        <c:scaling>
          <c:orientation val="minMax"/>
        </c:scaling>
        <c:delete val="1"/>
        <c:axPos val="b"/>
        <c:numFmt formatCode="General" sourceLinked="1"/>
        <c:majorTickMark val="none"/>
        <c:minorTickMark val="none"/>
        <c:tickLblPos val="nextTo"/>
        <c:crossAx val="1650664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100"/>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[24perfmeasures.xlsx]Summary Overview!ByDeptDev</c:name>
    <c:fmtId val="8"/>
  </c:pivotSource>
  <c:chart>
    <c:title>
      <c:tx>
        <c:strRef>
          <c:f>'Summary Overview'!$G$63</c:f>
          <c:strCache>
            <c:ptCount val="1"/>
            <c:pt idx="0">
              <c:v>Strategic Measures by Department : Division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6">
              <a:lumMod val="75000"/>
            </a:schemeClr>
          </a:solidFill>
          <a:ln>
            <a:noFill/>
          </a:ln>
          <a:effectLst/>
        </c:spPr>
      </c:pivotFmt>
      <c:pivotFmt>
        <c:idx val="2"/>
        <c:spPr>
          <a:solidFill>
            <a:schemeClr val="accent6">
              <a:lumMod val="75000"/>
            </a:schemeClr>
          </a:solidFill>
          <a:ln>
            <a:noFill/>
          </a:ln>
          <a:effectLst/>
        </c:spPr>
      </c:pivotFmt>
      <c:pivotFmt>
        <c:idx val="3"/>
        <c:spPr>
          <a:solidFill>
            <a:schemeClr val="accent6">
              <a:lumMod val="75000"/>
            </a:schemeClr>
          </a:solidFill>
          <a:ln>
            <a:noFill/>
          </a:ln>
          <a:effectLst/>
        </c:spPr>
      </c:pivotFmt>
      <c:pivotFmt>
        <c:idx val="4"/>
        <c:spPr>
          <a:solidFill>
            <a:schemeClr val="accent5">
              <a:lumMod val="75000"/>
            </a:schemeClr>
          </a:solidFill>
          <a:ln>
            <a:noFill/>
          </a:ln>
          <a:effectLst/>
        </c:spPr>
      </c:pivotFmt>
      <c:pivotFmt>
        <c:idx val="5"/>
        <c:spPr>
          <a:solidFill>
            <a:schemeClr val="accent5">
              <a:lumMod val="75000"/>
            </a:schemeClr>
          </a:solidFill>
          <a:ln>
            <a:noFill/>
          </a:ln>
          <a:effectLst/>
        </c:spPr>
      </c:pivotFmt>
      <c:pivotFmt>
        <c:idx val="6"/>
        <c:spPr>
          <a:solidFill>
            <a:schemeClr val="accent4">
              <a:lumMod val="75000"/>
            </a:schemeClr>
          </a:solidFill>
          <a:ln>
            <a:noFill/>
          </a:ln>
          <a:effectLst/>
        </c:spPr>
      </c:pivotFmt>
      <c:pivotFmt>
        <c:idx val="7"/>
        <c:spPr>
          <a:solidFill>
            <a:srgbClr val="C00000"/>
          </a:solidFill>
          <a:ln>
            <a:noFill/>
          </a:ln>
          <a:effectLst/>
        </c:spPr>
      </c:pivotFmt>
      <c:pivotFmt>
        <c:idx val="8"/>
        <c:spPr>
          <a:solidFill>
            <a:srgbClr val="C00000"/>
          </a:solidFill>
          <a:ln>
            <a:noFill/>
          </a:ln>
          <a:effectLst/>
        </c:spPr>
      </c:pivotFmt>
      <c:pivotFmt>
        <c:idx val="9"/>
        <c:spPr>
          <a:solidFill>
            <a:srgbClr val="C00000"/>
          </a:solidFill>
          <a:ln>
            <a:noFill/>
          </a:ln>
          <a:effectLst/>
        </c:spPr>
      </c:pivotFmt>
      <c:pivotFmt>
        <c:idx val="10"/>
        <c:spPr>
          <a:solidFill>
            <a:srgbClr val="00B0F0"/>
          </a:solidFill>
          <a:ln>
            <a:noFill/>
          </a:ln>
          <a:effectLst/>
        </c:spPr>
      </c:pivotFmt>
      <c:pivotFmt>
        <c:idx val="11"/>
        <c:spPr>
          <a:solidFill>
            <a:srgbClr val="92D050"/>
          </a:solidFill>
          <a:ln>
            <a:noFill/>
          </a:ln>
          <a:effectLst/>
        </c:spPr>
      </c:pivotFmt>
      <c:pivotFmt>
        <c:idx val="12"/>
        <c:spPr>
          <a:solidFill>
            <a:srgbClr val="92D050"/>
          </a:solidFill>
          <a:ln>
            <a:noFill/>
          </a:ln>
          <a:effectLst/>
        </c:spPr>
      </c:pivotFmt>
      <c:pivotFmt>
        <c:idx val="13"/>
        <c:spPr>
          <a:solidFill>
            <a:srgbClr val="92D050"/>
          </a:solidFill>
          <a:ln>
            <a:noFill/>
          </a:ln>
          <a:effectLst/>
        </c:spPr>
      </c:pivotFmt>
      <c:pivotFmt>
        <c:idx val="14"/>
        <c:spPr>
          <a:solidFill>
            <a:srgbClr val="FFC000"/>
          </a:solidFill>
          <a:ln>
            <a:noFill/>
          </a:ln>
          <a:effectLst/>
        </c:spPr>
      </c:pivotFmt>
      <c:pivotFmt>
        <c:idx val="15"/>
        <c:spPr>
          <a:solidFill>
            <a:srgbClr val="FFC000"/>
          </a:solidFill>
          <a:ln>
            <a:noFill/>
          </a:ln>
          <a:effectLst/>
        </c:spPr>
      </c:pivotFmt>
      <c:pivotFmt>
        <c:idx val="16"/>
        <c:spPr>
          <a:solidFill>
            <a:srgbClr val="FFC000"/>
          </a:solidFill>
          <a:ln>
            <a:noFill/>
          </a:ln>
          <a:effectLst/>
        </c:spPr>
      </c:pivotFmt>
    </c:pivotFmts>
    <c:plotArea>
      <c:layout>
        <c:manualLayout>
          <c:layoutTarget val="inner"/>
          <c:xMode val="edge"/>
          <c:yMode val="edge"/>
          <c:x val="2.4243890830910907E-2"/>
          <c:y val="0.16728826001950628"/>
          <c:w val="0.96511021006095166"/>
          <c:h val="0.39845753920782995"/>
        </c:manualLayout>
      </c:layout>
      <c:barChart>
        <c:barDir val="col"/>
        <c:grouping val="clustered"/>
        <c:varyColors val="0"/>
        <c:ser>
          <c:idx val="0"/>
          <c:order val="0"/>
          <c:tx>
            <c:strRef>
              <c:f>'Summary Overview'!$G$63</c:f>
              <c:strCache>
                <c:ptCount val="1"/>
                <c:pt idx="0">
                  <c:v>Total</c:v>
                </c:pt>
              </c:strCache>
            </c:strRef>
          </c:tx>
          <c:spPr>
            <a:solidFill>
              <a:schemeClr val="accent1"/>
            </a:solidFill>
            <a:ln>
              <a:noFill/>
            </a:ln>
            <a:effectLst/>
          </c:spPr>
          <c:invertIfNegative val="0"/>
          <c:dPt>
            <c:idx val="0"/>
            <c:invertIfNegative val="0"/>
            <c:bubble3D val="0"/>
            <c:spPr>
              <a:solidFill>
                <a:schemeClr val="accent6">
                  <a:lumMod val="75000"/>
                </a:schemeClr>
              </a:solidFill>
              <a:ln>
                <a:noFill/>
              </a:ln>
              <a:effectLst/>
            </c:spPr>
            <c:extLst>
              <c:ext xmlns:c16="http://schemas.microsoft.com/office/drawing/2014/chart" uri="{C3380CC4-5D6E-409C-BE32-E72D297353CC}">
                <c16:uniqueId val="{00000002-CC85-4C2C-B5B4-1A903C25BD3D}"/>
              </c:ext>
            </c:extLst>
          </c:dPt>
          <c:dPt>
            <c:idx val="1"/>
            <c:invertIfNegative val="0"/>
            <c:bubble3D val="0"/>
            <c:spPr>
              <a:solidFill>
                <a:schemeClr val="accent6">
                  <a:lumMod val="75000"/>
                </a:schemeClr>
              </a:solidFill>
              <a:ln>
                <a:noFill/>
              </a:ln>
              <a:effectLst/>
            </c:spPr>
            <c:extLst>
              <c:ext xmlns:c16="http://schemas.microsoft.com/office/drawing/2014/chart" uri="{C3380CC4-5D6E-409C-BE32-E72D297353CC}">
                <c16:uniqueId val="{00000003-CC85-4C2C-B5B4-1A903C25BD3D}"/>
              </c:ext>
            </c:extLst>
          </c:dPt>
          <c:dPt>
            <c:idx val="2"/>
            <c:invertIfNegative val="0"/>
            <c:bubble3D val="0"/>
            <c:spPr>
              <a:solidFill>
                <a:schemeClr val="accent6">
                  <a:lumMod val="75000"/>
                </a:schemeClr>
              </a:solidFill>
              <a:ln>
                <a:noFill/>
              </a:ln>
              <a:effectLst/>
            </c:spPr>
            <c:extLst>
              <c:ext xmlns:c16="http://schemas.microsoft.com/office/drawing/2014/chart" uri="{C3380CC4-5D6E-409C-BE32-E72D297353CC}">
                <c16:uniqueId val="{00000004-CC85-4C2C-B5B4-1A903C25BD3D}"/>
              </c:ext>
            </c:extLst>
          </c:dPt>
          <c:dPt>
            <c:idx val="3"/>
            <c:invertIfNegative val="0"/>
            <c:bubble3D val="0"/>
            <c:spPr>
              <a:solidFill>
                <a:schemeClr val="accent5">
                  <a:lumMod val="75000"/>
                </a:schemeClr>
              </a:solidFill>
              <a:ln>
                <a:noFill/>
              </a:ln>
              <a:effectLst/>
            </c:spPr>
            <c:extLst>
              <c:ext xmlns:c16="http://schemas.microsoft.com/office/drawing/2014/chart" uri="{C3380CC4-5D6E-409C-BE32-E72D297353CC}">
                <c16:uniqueId val="{00000005-CC85-4C2C-B5B4-1A903C25BD3D}"/>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06-CC85-4C2C-B5B4-1A903C25BD3D}"/>
              </c:ext>
            </c:extLst>
          </c:dPt>
          <c:dPt>
            <c:idx val="5"/>
            <c:invertIfNegative val="0"/>
            <c:bubble3D val="0"/>
            <c:spPr>
              <a:solidFill>
                <a:schemeClr val="accent4">
                  <a:lumMod val="75000"/>
                </a:schemeClr>
              </a:solidFill>
              <a:ln>
                <a:noFill/>
              </a:ln>
              <a:effectLst/>
            </c:spPr>
            <c:extLst>
              <c:ext xmlns:c16="http://schemas.microsoft.com/office/drawing/2014/chart" uri="{C3380CC4-5D6E-409C-BE32-E72D297353CC}">
                <c16:uniqueId val="{00000007-CC85-4C2C-B5B4-1A903C25BD3D}"/>
              </c:ext>
            </c:extLst>
          </c:dPt>
          <c:dPt>
            <c:idx val="6"/>
            <c:invertIfNegative val="0"/>
            <c:bubble3D val="0"/>
            <c:spPr>
              <a:solidFill>
                <a:srgbClr val="C00000"/>
              </a:solidFill>
              <a:ln>
                <a:noFill/>
              </a:ln>
              <a:effectLst/>
            </c:spPr>
            <c:extLst>
              <c:ext xmlns:c16="http://schemas.microsoft.com/office/drawing/2014/chart" uri="{C3380CC4-5D6E-409C-BE32-E72D297353CC}">
                <c16:uniqueId val="{00000008-CC85-4C2C-B5B4-1A903C25BD3D}"/>
              </c:ext>
            </c:extLst>
          </c:dPt>
          <c:dPt>
            <c:idx val="7"/>
            <c:invertIfNegative val="0"/>
            <c:bubble3D val="0"/>
            <c:spPr>
              <a:solidFill>
                <a:srgbClr val="C00000"/>
              </a:solidFill>
              <a:ln>
                <a:noFill/>
              </a:ln>
              <a:effectLst/>
            </c:spPr>
            <c:extLst>
              <c:ext xmlns:c16="http://schemas.microsoft.com/office/drawing/2014/chart" uri="{C3380CC4-5D6E-409C-BE32-E72D297353CC}">
                <c16:uniqueId val="{00000009-CC85-4C2C-B5B4-1A903C25BD3D}"/>
              </c:ext>
            </c:extLst>
          </c:dPt>
          <c:dPt>
            <c:idx val="8"/>
            <c:invertIfNegative val="0"/>
            <c:bubble3D val="0"/>
            <c:spPr>
              <a:solidFill>
                <a:srgbClr val="C00000"/>
              </a:solidFill>
              <a:ln>
                <a:noFill/>
              </a:ln>
              <a:effectLst/>
            </c:spPr>
            <c:extLst>
              <c:ext xmlns:c16="http://schemas.microsoft.com/office/drawing/2014/chart" uri="{C3380CC4-5D6E-409C-BE32-E72D297353CC}">
                <c16:uniqueId val="{0000000A-CC85-4C2C-B5B4-1A903C25BD3D}"/>
              </c:ext>
            </c:extLst>
          </c:dPt>
          <c:dPt>
            <c:idx val="9"/>
            <c:invertIfNegative val="0"/>
            <c:bubble3D val="0"/>
            <c:spPr>
              <a:solidFill>
                <a:srgbClr val="00B0F0"/>
              </a:solidFill>
              <a:ln>
                <a:noFill/>
              </a:ln>
              <a:effectLst/>
            </c:spPr>
            <c:extLst>
              <c:ext xmlns:c16="http://schemas.microsoft.com/office/drawing/2014/chart" uri="{C3380CC4-5D6E-409C-BE32-E72D297353CC}">
                <c16:uniqueId val="{0000000B-CC85-4C2C-B5B4-1A903C25BD3D}"/>
              </c:ext>
            </c:extLst>
          </c:dPt>
          <c:dPt>
            <c:idx val="10"/>
            <c:invertIfNegative val="0"/>
            <c:bubble3D val="0"/>
            <c:spPr>
              <a:solidFill>
                <a:srgbClr val="92D050"/>
              </a:solidFill>
              <a:ln>
                <a:noFill/>
              </a:ln>
              <a:effectLst/>
            </c:spPr>
            <c:extLst>
              <c:ext xmlns:c16="http://schemas.microsoft.com/office/drawing/2014/chart" uri="{C3380CC4-5D6E-409C-BE32-E72D297353CC}">
                <c16:uniqueId val="{0000000C-CC85-4C2C-B5B4-1A903C25BD3D}"/>
              </c:ext>
            </c:extLst>
          </c:dPt>
          <c:dPt>
            <c:idx val="11"/>
            <c:invertIfNegative val="0"/>
            <c:bubble3D val="0"/>
            <c:spPr>
              <a:solidFill>
                <a:srgbClr val="92D050"/>
              </a:solidFill>
              <a:ln>
                <a:noFill/>
              </a:ln>
              <a:effectLst/>
            </c:spPr>
            <c:extLst>
              <c:ext xmlns:c16="http://schemas.microsoft.com/office/drawing/2014/chart" uri="{C3380CC4-5D6E-409C-BE32-E72D297353CC}">
                <c16:uniqueId val="{0000000D-CC85-4C2C-B5B4-1A903C25BD3D}"/>
              </c:ext>
            </c:extLst>
          </c:dPt>
          <c:dPt>
            <c:idx val="12"/>
            <c:invertIfNegative val="0"/>
            <c:bubble3D val="0"/>
            <c:spPr>
              <a:solidFill>
                <a:srgbClr val="92D050"/>
              </a:solidFill>
              <a:ln>
                <a:noFill/>
              </a:ln>
              <a:effectLst/>
            </c:spPr>
            <c:extLst>
              <c:ext xmlns:c16="http://schemas.microsoft.com/office/drawing/2014/chart" uri="{C3380CC4-5D6E-409C-BE32-E72D297353CC}">
                <c16:uniqueId val="{0000000E-CC85-4C2C-B5B4-1A903C25BD3D}"/>
              </c:ext>
            </c:extLst>
          </c:dPt>
          <c:dPt>
            <c:idx val="13"/>
            <c:invertIfNegative val="0"/>
            <c:bubble3D val="0"/>
            <c:spPr>
              <a:solidFill>
                <a:srgbClr val="FFC000"/>
              </a:solidFill>
              <a:ln>
                <a:noFill/>
              </a:ln>
              <a:effectLst/>
            </c:spPr>
            <c:extLst>
              <c:ext xmlns:c16="http://schemas.microsoft.com/office/drawing/2014/chart" uri="{C3380CC4-5D6E-409C-BE32-E72D297353CC}">
                <c16:uniqueId val="{0000000F-CC85-4C2C-B5B4-1A903C25BD3D}"/>
              </c:ext>
            </c:extLst>
          </c:dPt>
          <c:dPt>
            <c:idx val="14"/>
            <c:invertIfNegative val="0"/>
            <c:bubble3D val="0"/>
            <c:spPr>
              <a:solidFill>
                <a:srgbClr val="FFC000"/>
              </a:solidFill>
              <a:ln>
                <a:noFill/>
              </a:ln>
              <a:effectLst/>
            </c:spPr>
            <c:extLst>
              <c:ext xmlns:c16="http://schemas.microsoft.com/office/drawing/2014/chart" uri="{C3380CC4-5D6E-409C-BE32-E72D297353CC}">
                <c16:uniqueId val="{00000010-CC85-4C2C-B5B4-1A903C25BD3D}"/>
              </c:ext>
            </c:extLst>
          </c:dPt>
          <c:dPt>
            <c:idx val="15"/>
            <c:invertIfNegative val="0"/>
            <c:bubble3D val="0"/>
            <c:spPr>
              <a:solidFill>
                <a:srgbClr val="FFC000"/>
              </a:solidFill>
              <a:ln>
                <a:noFill/>
              </a:ln>
              <a:effectLst/>
            </c:spPr>
            <c:extLst>
              <c:ext xmlns:c16="http://schemas.microsoft.com/office/drawing/2014/chart" uri="{C3380CC4-5D6E-409C-BE32-E72D297353CC}">
                <c16:uniqueId val="{00000011-CC85-4C2C-B5B4-1A903C25BD3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'Summary Overview'!$G$63</c:f>
              <c:multiLvlStrCache>
                <c:ptCount val="16"/>
                <c:lvl>
                  <c:pt idx="0">
                    <c:v>Finance</c:v>
                  </c:pt>
                  <c:pt idx="1">
                    <c:v>IT</c:v>
                  </c:pt>
                  <c:pt idx="2">
                    <c:v>Parks, Fleet, &amp; Facilities</c:v>
                  </c:pt>
                  <c:pt idx="3">
                    <c:v>Economic Development Program</c:v>
                  </c:pt>
                  <c:pt idx="4">
                    <c:v>N/A</c:v>
                  </c:pt>
                  <c:pt idx="5">
                    <c:v>N/A</c:v>
                  </c:pt>
                  <c:pt idx="6">
                    <c:v>N/A</c:v>
                  </c:pt>
                  <c:pt idx="7">
                    <c:v>Permit Services</c:v>
                  </c:pt>
                  <c:pt idx="8">
                    <c:v>Planning</c:v>
                  </c:pt>
                  <c:pt idx="9">
                    <c:v>N/A</c:v>
                  </c:pt>
                  <c:pt idx="10">
                    <c:v>Surface Water</c:v>
                  </c:pt>
                  <c:pt idx="11">
                    <c:v>Traffic Services</c:v>
                  </c:pt>
                  <c:pt idx="12">
                    <c:v>Transportation Services</c:v>
                  </c:pt>
                  <c:pt idx="13">
                    <c:v>Environmental Sustainability</c:v>
                  </c:pt>
                  <c:pt idx="14">
                    <c:v>Human Services</c:v>
                  </c:pt>
                  <c:pt idx="15">
                    <c:v>Recreation &amp; Cultural Services</c:v>
                  </c:pt>
                </c:lvl>
                <c:lvl>
                  <c:pt idx="0">
                    <c:v>Administrative Services Department</c:v>
                  </c:pt>
                  <c:pt idx="3">
                    <c:v>City Manager's Office</c:v>
                  </c:pt>
                  <c:pt idx="5">
                    <c:v>Human Resources</c:v>
                  </c:pt>
                  <c:pt idx="6">
                    <c:v>Planning &amp; Community Development</c:v>
                  </c:pt>
                  <c:pt idx="9">
                    <c:v>Police</c:v>
                  </c:pt>
                  <c:pt idx="10">
                    <c:v>Public Works</c:v>
                  </c:pt>
                  <c:pt idx="13">
                    <c:v>Recreation, Cultural &amp; Community Services</c:v>
                  </c:pt>
                </c:lvl>
              </c:multiLvlStrCache>
            </c:multiLvlStrRef>
          </c:cat>
          <c:val>
            <c:numRef>
              <c:f>'Summary Overview'!$G$63</c:f>
              <c:numCache>
                <c:formatCode>General</c:formatCode>
                <c:ptCount val="16"/>
                <c:pt idx="0">
                  <c:v>2</c:v>
                </c:pt>
                <c:pt idx="1">
                  <c:v>2</c:v>
                </c:pt>
                <c:pt idx="2">
                  <c:v>4</c:v>
                </c:pt>
                <c:pt idx="3">
                  <c:v>3</c:v>
                </c:pt>
                <c:pt idx="4">
                  <c:v>18</c:v>
                </c:pt>
                <c:pt idx="5">
                  <c:v>7</c:v>
                </c:pt>
                <c:pt idx="6">
                  <c:v>2</c:v>
                </c:pt>
                <c:pt idx="7">
                  <c:v>3</c:v>
                </c:pt>
                <c:pt idx="8">
                  <c:v>6</c:v>
                </c:pt>
                <c:pt idx="9">
                  <c:v>9</c:v>
                </c:pt>
                <c:pt idx="10">
                  <c:v>3</c:v>
                </c:pt>
                <c:pt idx="11">
                  <c:v>4</c:v>
                </c:pt>
                <c:pt idx="12">
                  <c:v>1</c:v>
                </c:pt>
                <c:pt idx="13">
                  <c:v>2</c:v>
                </c:pt>
                <c:pt idx="14">
                  <c:v>2</c:v>
                </c:pt>
                <c:pt idx="15">
                  <c:v>1</c:v>
                </c:pt>
              </c:numCache>
            </c:numRef>
          </c:val>
          <c:extLst>
            <c:ext xmlns:c16="http://schemas.microsoft.com/office/drawing/2014/chart" uri="{C3380CC4-5D6E-409C-BE32-E72D297353CC}">
              <c16:uniqueId val="{00000000-CC85-4C2C-B5B4-1A903C25BD3D}"/>
            </c:ext>
          </c:extLst>
        </c:ser>
        <c:dLbls>
          <c:showLegendKey val="0"/>
          <c:showVal val="0"/>
          <c:showCatName val="0"/>
          <c:showSerName val="0"/>
          <c:showPercent val="0"/>
          <c:showBubbleSize val="0"/>
        </c:dLbls>
        <c:gapWidth val="100"/>
        <c:axId val="1651356144"/>
        <c:axId val="2049419936"/>
      </c:barChart>
      <c:catAx>
        <c:axId val="165135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2049419936"/>
        <c:crosses val="autoZero"/>
        <c:auto val="1"/>
        <c:lblAlgn val="ctr"/>
        <c:lblOffset val="100"/>
        <c:noMultiLvlLbl val="0"/>
      </c:catAx>
      <c:valAx>
        <c:axId val="2049419936"/>
        <c:scaling>
          <c:orientation val="minMax"/>
        </c:scaling>
        <c:delete val="1"/>
        <c:axPos val="l"/>
        <c:numFmt formatCode="General" sourceLinked="1"/>
        <c:majorTickMark val="none"/>
        <c:minorTickMark val="none"/>
        <c:tickLblPos val="nextTo"/>
        <c:crossAx val="1651356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[24perfmeasures.xlsx]Summary Overview!ByArea</c:name>
    <c:fmtId val="9"/>
  </c:pivotSource>
  <c:chart>
    <c:title>
      <c:tx>
        <c:strRef>
          <c:f>'Summary Overview'!$D$63</c:f>
          <c:strCache>
            <c:ptCount val="1"/>
            <c:pt idx="0">
              <c:v>Strategic Measures by Strategic Alignment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clip" horzOverflow="clip" vert="horz" wrap="none" lIns="0" tIns="0" rIns="0" bIns="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a:solidFill>
            <a:schemeClr val="accent6">
              <a:shade val="58000"/>
            </a:schemeClr>
          </a:solidFill>
          <a:ln w="19050">
            <a:solidFill>
              <a:schemeClr val="lt1"/>
            </a:solidFill>
          </a:ln>
          <a:effectLst/>
        </c:spPr>
      </c:pivotFmt>
      <c:pivotFmt>
        <c:idx val="2"/>
        <c:spPr>
          <a:solidFill>
            <a:schemeClr val="accent6">
              <a:shade val="86000"/>
            </a:schemeClr>
          </a:solidFill>
          <a:ln w="19050">
            <a:solidFill>
              <a:schemeClr val="lt1"/>
            </a:solidFill>
          </a:ln>
          <a:effectLst/>
        </c:spPr>
      </c:pivotFmt>
      <c:pivotFmt>
        <c:idx val="3"/>
        <c:spPr>
          <a:solidFill>
            <a:schemeClr val="accent6">
              <a:tint val="86000"/>
            </a:schemeClr>
          </a:solidFill>
          <a:ln w="19050">
            <a:solidFill>
              <a:schemeClr val="lt1"/>
            </a:solidFill>
          </a:ln>
          <a:effectLst/>
        </c:spPr>
      </c:pivotFmt>
      <c:pivotFmt>
        <c:idx val="4"/>
        <c:spPr>
          <a:solidFill>
            <a:schemeClr val="accent6">
              <a:tint val="58000"/>
            </a:schemeClr>
          </a:solidFill>
          <a:ln w="19050">
            <a:solidFill>
              <a:schemeClr val="lt1"/>
            </a:solidFill>
          </a:ln>
          <a:effectLst/>
        </c:spPr>
      </c:pivotFmt>
    </c:pivotFmts>
    <c:plotArea>
      <c:layout>
        <c:manualLayout>
          <c:layoutTarget val="inner"/>
          <c:xMode val="edge"/>
          <c:yMode val="edge"/>
          <c:x val="0.27645169353830773"/>
          <c:y val="0.14660163312919217"/>
          <c:w val="0.49227742365537641"/>
          <c:h val="0.689188393117527"/>
        </c:manualLayout>
      </c:layout>
      <c:pieChart>
        <c:varyColors val="1"/>
        <c:ser>
          <c:idx val="0"/>
          <c:order val="0"/>
          <c:tx>
            <c:strRef>
              <c:f>'Summary Overview'!$D$63</c:f>
              <c:strCache>
                <c:ptCount val="1"/>
                <c:pt idx="0">
                  <c:v>Total</c:v>
                </c:pt>
              </c:strCache>
            </c:strRef>
          </c:tx>
          <c:dPt>
            <c:idx val="0"/>
            <c:bubble3D val="0"/>
            <c:spPr>
              <a:solidFill>
                <a:schemeClr val="accent6">
                  <a:shade val="58000"/>
                </a:schemeClr>
              </a:solidFill>
              <a:ln w="19050">
                <a:solidFill>
                  <a:schemeClr val="lt1"/>
                </a:solidFill>
              </a:ln>
              <a:effectLst/>
            </c:spPr>
            <c:extLst>
              <c:ext xmlns:c16="http://schemas.microsoft.com/office/drawing/2014/chart" uri="{C3380CC4-5D6E-409C-BE32-E72D297353CC}">
                <c16:uniqueId val="{00000002-04E4-4140-ADB6-FE3155AF59B3}"/>
              </c:ext>
            </c:extLst>
          </c:dPt>
          <c:dPt>
            <c:idx val="1"/>
            <c:bubble3D val="0"/>
            <c:spPr>
              <a:solidFill>
                <a:schemeClr val="accent6">
                  <a:shade val="86000"/>
                </a:schemeClr>
              </a:solidFill>
              <a:ln w="19050">
                <a:solidFill>
                  <a:schemeClr val="lt1"/>
                </a:solidFill>
              </a:ln>
              <a:effectLst/>
            </c:spPr>
            <c:extLst>
              <c:ext xmlns:c16="http://schemas.microsoft.com/office/drawing/2014/chart" uri="{C3380CC4-5D6E-409C-BE32-E72D297353CC}">
                <c16:uniqueId val="{00000003-04E4-4140-ADB6-FE3155AF59B3}"/>
              </c:ext>
            </c:extLst>
          </c:dPt>
          <c:dPt>
            <c:idx val="2"/>
            <c:bubble3D val="0"/>
            <c:spPr>
              <a:solidFill>
                <a:schemeClr val="accent6">
                  <a:tint val="86000"/>
                </a:schemeClr>
              </a:solidFill>
              <a:ln w="19050">
                <a:solidFill>
                  <a:schemeClr val="lt1"/>
                </a:solidFill>
              </a:ln>
              <a:effectLst/>
            </c:spPr>
            <c:extLst>
              <c:ext xmlns:c16="http://schemas.microsoft.com/office/drawing/2014/chart" uri="{C3380CC4-5D6E-409C-BE32-E72D297353CC}">
                <c16:uniqueId val="{00000004-04E4-4140-ADB6-FE3155AF59B3}"/>
              </c:ext>
            </c:extLst>
          </c:dPt>
          <c:dPt>
            <c:idx val="3"/>
            <c:bubble3D val="0"/>
            <c:spPr>
              <a:solidFill>
                <a:schemeClr val="accent6">
                  <a:tint val="58000"/>
                </a:schemeClr>
              </a:solidFill>
              <a:ln w="19050">
                <a:solidFill>
                  <a:schemeClr val="lt1"/>
                </a:solidFill>
              </a:ln>
              <a:effectLst/>
            </c:spPr>
            <c:extLst>
              <c:ext xmlns:c16="http://schemas.microsoft.com/office/drawing/2014/chart" uri="{C3380CC4-5D6E-409C-BE32-E72D297353CC}">
                <c16:uniqueId val="{00000005-04E4-4140-ADB6-FE3155AF59B3}"/>
              </c:ext>
            </c:extLst>
          </c:dPt>
          <c:dLbls>
            <c:spPr>
              <a:noFill/>
              <a:ln>
                <a:noFill/>
              </a:ln>
              <a:effectLst/>
            </c:spPr>
            <c:txPr>
              <a:bodyPr rot="0" spcFirstLastPara="1" vertOverflow="clip" horzOverflow="clip" vert="horz" wrap="none" lIns="0" tIns="0" rIns="0" bIns="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15:spPr xmlns:c15="http://schemas.microsoft.com/office/drawing/2012/chart">
                  <a:prstGeom prst="rect">
                    <a:avLst/>
                  </a:prstGeom>
                  <a:noFill/>
                  <a:ln>
                    <a:noFill/>
                  </a:ln>
                </c15:spPr>
              </c:ext>
            </c:extLst>
          </c:dLbls>
          <c:cat>
            <c:strRef>
              <c:f>'Summary Overview'!$D$63</c:f>
              <c:strCache>
                <c:ptCount val="4"/>
                <c:pt idx="0">
                  <c:v>Community</c:v>
                </c:pt>
                <c:pt idx="1">
                  <c:v>Environment</c:v>
                </c:pt>
                <c:pt idx="2">
                  <c:v>Finances</c:v>
                </c:pt>
                <c:pt idx="3">
                  <c:v>Services</c:v>
                </c:pt>
              </c:strCache>
            </c:strRef>
          </c:cat>
          <c:val>
            <c:numRef>
              <c:f>'Summary Overview'!$D$63</c:f>
              <c:numCache>
                <c:formatCode>General</c:formatCode>
                <c:ptCount val="4"/>
                <c:pt idx="0">
                  <c:v>29</c:v>
                </c:pt>
                <c:pt idx="1">
                  <c:v>10</c:v>
                </c:pt>
                <c:pt idx="2">
                  <c:v>4</c:v>
                </c:pt>
                <c:pt idx="3">
                  <c:v>26</c:v>
                </c:pt>
              </c:numCache>
            </c:numRef>
          </c:val>
          <c:extLst>
            <c:ext xmlns:c16="http://schemas.microsoft.com/office/drawing/2014/chart" uri="{C3380CC4-5D6E-409C-BE32-E72D297353CC}">
              <c16:uniqueId val="{00000000-04E4-4140-ADB6-FE3155AF59B3}"/>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[24perfmeasures.xlsx]Summary Overview!PivotTable4</c:name>
    <c:fmtId val="21"/>
  </c:pivotSource>
  <c:chart>
    <c:title>
      <c:tx>
        <c:strRef>
          <c:f>'Summary Overview'!$D$50</c:f>
          <c:strCache>
            <c:ptCount val="1"/>
            <c:pt idx="0">
              <c:v>Strategic Measures by Goal #</c:v>
            </c:pt>
          </c:strCache>
        </c:strRef>
      </c:tx>
      <c:layout>
        <c:manualLayout>
          <c:xMode val="edge"/>
          <c:yMode val="edge"/>
          <c:x val="0.27278798483522892"/>
          <c:y val="1.481481481481481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extLst>
            <c:ext xmlns:c15="http://schemas.microsoft.com/office/drawing/2012/chart" uri="{CE6537A1-D6FC-4f65-9D91-7224C49458BB}"/>
          </c:extLst>
        </c:dLbl>
      </c:pivotFmt>
      <c:pivotFmt>
        <c:idx val="1"/>
        <c:spPr>
          <a:solidFill>
            <a:schemeClr val="accent6"/>
          </a:solidFill>
          <a:ln w="19050">
            <a:solidFill>
              <a:schemeClr val="lt1"/>
            </a:solidFill>
          </a:ln>
          <a:effectLst/>
        </c:spPr>
        <c:dLbl>
          <c:idx val="0"/>
          <c:layout>
            <c:manualLayout>
              <c:x val="2.6455026455026454E-3"/>
              <c:y val="1.481481481481481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extLst>
        </c:dLbl>
      </c:pivotFmt>
      <c:pivotFmt>
        <c:idx val="2"/>
        <c:spPr>
          <a:solidFill>
            <a:schemeClr val="accent6">
              <a:shade val="50000"/>
            </a:schemeClr>
          </a:solidFill>
          <a:ln w="19050">
            <a:solidFill>
              <a:schemeClr val="lt1"/>
            </a:solidFill>
          </a:ln>
          <a:effectLst/>
        </c:spPr>
      </c:pivotFmt>
      <c:pivotFmt>
        <c:idx val="3"/>
        <c:spPr>
          <a:solidFill>
            <a:schemeClr val="accent6">
              <a:shade val="70000"/>
            </a:schemeClr>
          </a:solidFill>
          <a:ln w="19050">
            <a:solidFill>
              <a:schemeClr val="lt1"/>
            </a:solidFill>
          </a:ln>
          <a:effectLst/>
        </c:spPr>
      </c:pivotFmt>
      <c:pivotFmt>
        <c:idx val="4"/>
        <c:spPr>
          <a:solidFill>
            <a:schemeClr val="accent6">
              <a:shade val="90000"/>
            </a:schemeClr>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tint val="70000"/>
            </a:schemeClr>
          </a:solidFill>
          <a:ln w="19050">
            <a:solidFill>
              <a:schemeClr val="lt1"/>
            </a:solidFill>
          </a:ln>
          <a:effectLst/>
        </c:spPr>
      </c:pivotFmt>
    </c:pivotFmts>
    <c:plotArea>
      <c:layout>
        <c:manualLayout>
          <c:layoutTarget val="inner"/>
          <c:xMode val="edge"/>
          <c:yMode val="edge"/>
          <c:x val="0.24380764904386951"/>
          <c:y val="0.19079673374161565"/>
          <c:w val="0.48063846185893427"/>
          <c:h val="0.67289384660250806"/>
        </c:manualLayout>
      </c:layout>
      <c:pieChart>
        <c:varyColors val="1"/>
        <c:ser>
          <c:idx val="0"/>
          <c:order val="0"/>
          <c:tx>
            <c:strRef>
              <c:f>'Summary Overview'!$D$50</c:f>
              <c:strCache>
                <c:ptCount val="1"/>
                <c:pt idx="0">
                  <c:v>Total</c:v>
                </c:pt>
              </c:strCache>
            </c:strRef>
          </c:tx>
          <c:dPt>
            <c:idx val="0"/>
            <c:bubble3D val="0"/>
            <c:spPr>
              <a:solidFill>
                <a:schemeClr val="accent6">
                  <a:shade val="50000"/>
                </a:schemeClr>
              </a:solidFill>
              <a:ln w="19050">
                <a:solidFill>
                  <a:schemeClr val="lt1"/>
                </a:solidFill>
              </a:ln>
              <a:effectLst/>
            </c:spPr>
            <c:extLst>
              <c:ext xmlns:c16="http://schemas.microsoft.com/office/drawing/2014/chart" uri="{C3380CC4-5D6E-409C-BE32-E72D297353CC}">
                <c16:uniqueId val="{00000001-607E-4481-AEA3-99C5F258E985}"/>
              </c:ext>
            </c:extLst>
          </c:dPt>
          <c:dPt>
            <c:idx val="1"/>
            <c:bubble3D val="0"/>
            <c:spPr>
              <a:solidFill>
                <a:schemeClr val="accent6">
                  <a:shade val="70000"/>
                </a:schemeClr>
              </a:solidFill>
              <a:ln w="19050">
                <a:solidFill>
                  <a:schemeClr val="lt1"/>
                </a:solidFill>
              </a:ln>
              <a:effectLst/>
            </c:spPr>
            <c:extLst>
              <c:ext xmlns:c16="http://schemas.microsoft.com/office/drawing/2014/chart" uri="{C3380CC4-5D6E-409C-BE32-E72D297353CC}">
                <c16:uniqueId val="{00000003-607E-4481-AEA3-99C5F258E985}"/>
              </c:ext>
            </c:extLst>
          </c:dPt>
          <c:dPt>
            <c:idx val="2"/>
            <c:bubble3D val="0"/>
            <c:spPr>
              <a:solidFill>
                <a:schemeClr val="accent6">
                  <a:shade val="90000"/>
                </a:schemeClr>
              </a:solidFill>
              <a:ln w="19050">
                <a:solidFill>
                  <a:schemeClr val="lt1"/>
                </a:solidFill>
              </a:ln>
              <a:effectLst/>
            </c:spPr>
            <c:extLst>
              <c:ext xmlns:c16="http://schemas.microsoft.com/office/drawing/2014/chart" uri="{C3380CC4-5D6E-409C-BE32-E72D297353CC}">
                <c16:uniqueId val="{00000005-607E-4481-AEA3-99C5F258E985}"/>
              </c:ext>
            </c:extLst>
          </c:dPt>
          <c:dPt>
            <c:idx val="3"/>
            <c:bubble3D val="0"/>
            <c:spPr>
              <a:solidFill>
                <a:schemeClr val="accent6">
                  <a:tint val="90000"/>
                </a:schemeClr>
              </a:solidFill>
              <a:ln w="19050">
                <a:solidFill>
                  <a:schemeClr val="lt1"/>
                </a:solidFill>
              </a:ln>
              <a:effectLst/>
            </c:spPr>
            <c:extLst>
              <c:ext xmlns:c16="http://schemas.microsoft.com/office/drawing/2014/chart" uri="{C3380CC4-5D6E-409C-BE32-E72D297353CC}">
                <c16:uniqueId val="{00000007-607E-4481-AEA3-99C5F258E985}"/>
              </c:ext>
            </c:extLst>
          </c:dPt>
          <c:dPt>
            <c:idx val="4"/>
            <c:bubble3D val="0"/>
            <c:spPr>
              <a:solidFill>
                <a:schemeClr val="accent6">
                  <a:tint val="70000"/>
                </a:schemeClr>
              </a:solidFill>
              <a:ln w="19050">
                <a:solidFill>
                  <a:schemeClr val="lt1"/>
                </a:solidFill>
              </a:ln>
              <a:effectLst/>
            </c:spPr>
            <c:extLst>
              <c:ext xmlns:c16="http://schemas.microsoft.com/office/drawing/2014/chart" uri="{C3380CC4-5D6E-409C-BE32-E72D297353CC}">
                <c16:uniqueId val="{00000009-607E-4481-AEA3-99C5F258E985}"/>
              </c:ext>
            </c:extLst>
          </c:dPt>
          <c:dPt>
            <c:idx val="5"/>
            <c:bubble3D val="0"/>
            <c:spPr>
              <a:solidFill>
                <a:schemeClr val="accent6">
                  <a:tint val="50000"/>
                </a:schemeClr>
              </a:solidFill>
              <a:ln w="19050">
                <a:solidFill>
                  <a:schemeClr val="lt1"/>
                </a:solidFill>
              </a:ln>
              <a:effectLst/>
            </c:spPr>
            <c:extLst>
              <c:ext xmlns:c16="http://schemas.microsoft.com/office/drawing/2014/chart" uri="{C3380CC4-5D6E-409C-BE32-E72D297353CC}">
                <c16:uniqueId val="{00000002-7A93-489F-83B9-1E011992A029}"/>
              </c:ext>
            </c:extLst>
          </c:dPt>
          <c:dLbls>
            <c:dLbl>
              <c:idx val="5"/>
              <c:layout>
                <c:manualLayout>
                  <c:x val="2.6455026455026454E-3"/>
                  <c:y val="1.4814814814814815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7A93-489F-83B9-1E011992A02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'Summary Overview'!$D$50</c:f>
              <c:strCache>
                <c:ptCount val="6"/>
                <c:pt idx="0">
                  <c:v>Goal 1</c:v>
                </c:pt>
                <c:pt idx="1">
                  <c:v>Goal 2</c:v>
                </c:pt>
                <c:pt idx="2">
                  <c:v>Goal 3</c:v>
                </c:pt>
                <c:pt idx="3">
                  <c:v>Goal 4</c:v>
                </c:pt>
                <c:pt idx="4">
                  <c:v>Goal 5</c:v>
                </c:pt>
                <c:pt idx="5">
                  <c:v>No Goal Specified</c:v>
                </c:pt>
              </c:strCache>
            </c:strRef>
          </c:cat>
          <c:val>
            <c:numRef>
              <c:f>'Summary Overview'!$D$50</c:f>
              <c:numCache>
                <c:formatCode>General</c:formatCode>
                <c:ptCount val="6"/>
                <c:pt idx="0">
                  <c:v>16</c:v>
                </c:pt>
                <c:pt idx="1">
                  <c:v>12</c:v>
                </c:pt>
                <c:pt idx="2">
                  <c:v>2</c:v>
                </c:pt>
                <c:pt idx="3">
                  <c:v>15</c:v>
                </c:pt>
                <c:pt idx="4">
                  <c:v>12</c:v>
                </c:pt>
                <c:pt idx="5">
                  <c:v>12</c:v>
                </c:pt>
              </c:numCache>
            </c:numRef>
          </c:val>
          <c:extLst>
            <c:ext xmlns:c16="http://schemas.microsoft.com/office/drawing/2014/chart" uri="{C3380CC4-5D6E-409C-BE32-E72D297353CC}">
              <c16:uniqueId val="{00000000-7A93-489F-83B9-1E011992A02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[24perfmeasures.xlsx]Department Selectable Summary!Division</c:name>
    <c:fmtId val="1"/>
  </c:pivotSource>
  <c:chart>
    <c:title>
      <c:tx>
        <c:strRef>
          <c:f>'Department Selectable Summary'!$C$42</c:f>
          <c:strCache>
            <c:ptCount val="1"/>
            <c:pt idx="0">
              <c:v>Administrative Services Department
Measures by Division</c:v>
            </c:pt>
          </c:strCache>
        </c:strRef>
      </c:tx>
      <c:overlay val="1"/>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pivotFmt>
    </c:pivotFmts>
    <c:plotArea>
      <c:layout>
        <c:manualLayout>
          <c:layoutTarget val="inner"/>
          <c:xMode val="edge"/>
          <c:yMode val="edge"/>
          <c:x val="4.4635027458972902E-2"/>
          <c:y val="0.20975386817906502"/>
          <c:w val="0.92339189134487476"/>
          <c:h val="0.67484169373933156"/>
        </c:manualLayout>
      </c:layout>
      <c:barChart>
        <c:barDir val="col"/>
        <c:grouping val="clustered"/>
        <c:varyColors val="0"/>
        <c:ser>
          <c:idx val="0"/>
          <c:order val="0"/>
          <c:tx>
            <c:strRef>
              <c:f>'Department Selectable Summary'!$C$42</c:f>
              <c:strCache>
                <c:ptCount val="1"/>
                <c:pt idx="0">
                  <c:v>Total</c:v>
                </c:pt>
              </c:strCache>
            </c:strRef>
          </c:tx>
          <c:spPr>
            <a:solidFill>
              <a:schemeClr val="accent6"/>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'Department Selectable Summary'!$C$42</c:f>
              <c:strCache>
                <c:ptCount val="3"/>
                <c:pt idx="0">
                  <c:v>Finance</c:v>
                </c:pt>
                <c:pt idx="1">
                  <c:v>IT</c:v>
                </c:pt>
                <c:pt idx="2">
                  <c:v>Parks, Fleet, &amp; Facilities</c:v>
                </c:pt>
              </c:strCache>
            </c:strRef>
          </c:cat>
          <c:val>
            <c:numRef>
              <c:f>'Department Selectable Summary'!$C$42</c:f>
              <c:numCache>
                <c:formatCode>General</c:formatCode>
                <c:ptCount val="3"/>
                <c:pt idx="0">
                  <c:v>2</c:v>
                </c:pt>
                <c:pt idx="1">
                  <c:v>2</c:v>
                </c:pt>
                <c:pt idx="2">
                  <c:v>4</c:v>
                </c:pt>
              </c:numCache>
            </c:numRef>
          </c:val>
          <c:extLst>
            <c:ext xmlns:c16="http://schemas.microsoft.com/office/drawing/2014/chart" uri="{C3380CC4-5D6E-409C-BE32-E72D297353CC}">
              <c16:uniqueId val="{00000000-D91A-4E52-A930-CBF6A65A5F2C}"/>
            </c:ext>
          </c:extLst>
        </c:ser>
        <c:dLbls>
          <c:showLegendKey val="0"/>
          <c:showVal val="0"/>
          <c:showCatName val="0"/>
          <c:showSerName val="0"/>
          <c:showPercent val="0"/>
          <c:showBubbleSize val="0"/>
        </c:dLbls>
        <c:gapWidth val="150"/>
        <c:axId val="299694783"/>
        <c:axId val="299692863"/>
      </c:barChart>
      <c:catAx>
        <c:axId val="29969478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9692863"/>
        <c:crosses val="autoZero"/>
        <c:auto val="1"/>
        <c:lblAlgn val="ctr"/>
        <c:lblOffset val="100"/>
        <c:noMultiLvlLbl val="0"/>
      </c:catAx>
      <c:valAx>
        <c:axId val="299692863"/>
        <c:scaling>
          <c:orientation val="minMax"/>
        </c:scaling>
        <c:delete val="1"/>
        <c:axPos val="l"/>
        <c:numFmt formatCode="General" sourceLinked="1"/>
        <c:majorTickMark val="out"/>
        <c:minorTickMark val="none"/>
        <c:tickLblPos val="nextTo"/>
        <c:crossAx val="2996947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[24perfmeasures.xlsx]Department Selectable Summary!Area</c:name>
    <c:fmtId val="7"/>
  </c:pivotSource>
  <c:chart>
    <c:title>
      <c:tx>
        <c:strRef>
          <c:f>'Department Selectable Summary'!$C$28</c:f>
          <c:strCache>
            <c:ptCount val="1"/>
            <c:pt idx="0">
              <c:v>Administrative Services Department
Measures by Division &amp; Strategic Area</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0878642028794955E-2"/>
          <c:y val="0.1937962962962963"/>
          <c:w val="0.96280519829492017"/>
          <c:h val="0.50438597608483082"/>
        </c:manualLayout>
      </c:layout>
      <c:barChart>
        <c:barDir val="col"/>
        <c:grouping val="clustered"/>
        <c:varyColors val="0"/>
        <c:ser>
          <c:idx val="0"/>
          <c:order val="0"/>
          <c:tx>
            <c:strRef>
              <c:f>'Department Selectable Summary'!$C$28</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'Department Selectable Summary'!$C$28</c:f>
              <c:multiLvlStrCache>
                <c:ptCount val="3"/>
                <c:lvl>
                  <c:pt idx="0">
                    <c:v>Finances</c:v>
                  </c:pt>
                  <c:pt idx="1">
                    <c:v>Services</c:v>
                  </c:pt>
                  <c:pt idx="2">
                    <c:v>Environment</c:v>
                  </c:pt>
                </c:lvl>
                <c:lvl>
                  <c:pt idx="0">
                    <c:v>Finance</c:v>
                  </c:pt>
                  <c:pt idx="1">
                    <c:v>IT</c:v>
                  </c:pt>
                  <c:pt idx="2">
                    <c:v>Parks, Fleet, &amp; Facilities</c:v>
                  </c:pt>
                </c:lvl>
              </c:multiLvlStrCache>
            </c:multiLvlStrRef>
          </c:cat>
          <c:val>
            <c:numRef>
              <c:f>'Department Selectable Summary'!$C$28</c:f>
              <c:numCache>
                <c:formatCode>General</c:formatCode>
                <c:ptCount val="3"/>
                <c:pt idx="0">
                  <c:v>2</c:v>
                </c:pt>
                <c:pt idx="1">
                  <c:v>2</c:v>
                </c:pt>
                <c:pt idx="2">
                  <c:v>4</c:v>
                </c:pt>
              </c:numCache>
            </c:numRef>
          </c:val>
          <c:extLst>
            <c:ext xmlns:c16="http://schemas.microsoft.com/office/drawing/2014/chart" uri="{C3380CC4-5D6E-409C-BE32-E72D297353CC}">
              <c16:uniqueId val="{00000000-83E0-4AAC-9884-D14DBD479A6D}"/>
            </c:ext>
          </c:extLst>
        </c:ser>
        <c:dLbls>
          <c:showLegendKey val="0"/>
          <c:showVal val="0"/>
          <c:showCatName val="0"/>
          <c:showSerName val="0"/>
          <c:showPercent val="0"/>
          <c:showBubbleSize val="0"/>
        </c:dLbls>
        <c:gapWidth val="150"/>
        <c:axId val="407206623"/>
        <c:axId val="407208543"/>
      </c:barChart>
      <c:catAx>
        <c:axId val="40720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7208543"/>
        <c:crosses val="autoZero"/>
        <c:auto val="1"/>
        <c:lblAlgn val="ctr"/>
        <c:lblOffset val="100"/>
        <c:noMultiLvlLbl val="0"/>
      </c:catAx>
      <c:valAx>
        <c:axId val="407208543"/>
        <c:scaling>
          <c:orientation val="minMax"/>
        </c:scaling>
        <c:delete val="1"/>
        <c:axPos val="l"/>
        <c:numFmt formatCode="General" sourceLinked="1"/>
        <c:majorTickMark val="none"/>
        <c:minorTickMark val="none"/>
        <c:tickLblPos val="nextTo"/>
        <c:crossAx val="4072066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[24perfmeasures.xlsx]Department Selectable Summary!PivotTable9</c:name>
    <c:fmtId val="12"/>
  </c:pivotSource>
  <c:chart>
    <c:title>
      <c:tx>
        <c:strRef>
          <c:f>'Department Selectable Summary'!$C$6</c:f>
          <c:strCache>
            <c:ptCount val="1"/>
            <c:pt idx="0">
              <c:v>Administrative Services Department
Measures by Goal &amp; Division</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2.4021836657701037E-2"/>
          <c:y val="0.15465342515698002"/>
          <c:w val="0.95195632668459795"/>
          <c:h val="0.58841049130467205"/>
        </c:manualLayout>
      </c:layout>
      <c:barChart>
        <c:barDir val="col"/>
        <c:grouping val="clustered"/>
        <c:varyColors val="0"/>
        <c:ser>
          <c:idx val="0"/>
          <c:order val="0"/>
          <c:tx>
            <c:strRef>
              <c:f>'Department Selectable Summary'!$C$6</c:f>
              <c:strCache>
                <c:ptCount val="1"/>
                <c:pt idx="0">
                  <c:v>Total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'Department Selectable Summary'!$C$6</c:f>
              <c:multiLvlStrCache>
                <c:ptCount val="3"/>
                <c:lvl>
                  <c:pt idx="0">
                    <c:v>Parks, Fleet, &amp; Facilities</c:v>
                  </c:pt>
                  <c:pt idx="1">
                    <c:v>Finance</c:v>
                  </c:pt>
                  <c:pt idx="2">
                    <c:v>IT</c:v>
                  </c:pt>
                </c:lvl>
                <c:lvl>
                  <c:pt idx="0">
                    <c:v>Goal 2</c:v>
                  </c:pt>
                  <c:pt idx="1">
                    <c:v>No Goal Specified</c:v>
                  </c:pt>
                </c:lvl>
              </c:multiLvlStrCache>
            </c:multiLvlStrRef>
          </c:cat>
          <c:val>
            <c:numRef>
              <c:f>'Department Selectable Summary'!$C$6</c:f>
              <c:numCache>
                <c:formatCode>General</c:formatCode>
                <c:ptCount val="3"/>
                <c:pt idx="0">
                  <c:v>4</c:v>
                </c:pt>
                <c:pt idx="1">
                  <c:v>2</c:v>
                </c:pt>
                <c:pt idx="2">
                  <c:v>2</c:v>
                </c:pt>
              </c:numCache>
            </c:numRef>
          </c:val>
          <c:extLst>
            <c:ext xmlns:c16="http://schemas.microsoft.com/office/drawing/2014/chart" uri="{C3380CC4-5D6E-409C-BE32-E72D297353CC}">
              <c16:uniqueId val="{00000000-A73C-45B9-8158-EA4D09FE9E63}"/>
            </c:ext>
          </c:extLst>
        </c:ser>
        <c:dLbls>
          <c:showLegendKey val="0"/>
          <c:showVal val="0"/>
          <c:showCatName val="0"/>
          <c:showSerName val="0"/>
          <c:showPercent val="0"/>
          <c:showBubbleSize val="0"/>
        </c:dLbls>
        <c:gapWidth val="100"/>
        <c:axId val="504773119"/>
        <c:axId val="504769759"/>
      </c:barChart>
      <c:catAx>
        <c:axId val="504773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04769759"/>
        <c:crosses val="autoZero"/>
        <c:auto val="1"/>
        <c:lblAlgn val="ctr"/>
        <c:lblOffset val="100"/>
        <c:noMultiLvlLbl val="0"/>
      </c:catAx>
      <c:valAx>
        <c:axId val="504769759"/>
        <c:scaling>
          <c:orientation val="minMax"/>
        </c:scaling>
        <c:delete val="1"/>
        <c:axPos val="l"/>
        <c:numFmt formatCode="General" sourceLinked="1"/>
        <c:majorTickMark val="none"/>
        <c:minorTickMark val="none"/>
        <c:tickLblPos val="nextTo"/>
        <c:crossAx val="504773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absolute">
    <xdr:from>
      <xdr:col>0</xdr:col>
      <xdr:colOff>31748</xdr:colOff>
      <xdr:row>88</xdr:row>
      <xdr:rowOff>43392</xdr:rowOff>
    </xdr:from>
    <xdr:to>
      <xdr:col>0</xdr:col>
      <xdr:colOff>2317748</xdr:colOff>
      <xdr:row>97</xdr:row>
      <xdr:rowOff>30057</xdr:rowOff>
    </xdr:to>
    <mc:AlternateContent xmlns:mc="http://schemas.openxmlformats.org/markup-compatibility/2006" xmlns:sle15="http://schemas.microsoft.com/office/drawing/2012/slicer">
      <mc:Choice Requires="sle15">
        <xdr:graphicFrame macro="">
          <xdr:nvGraphicFramePr>
            <xdr:cNvPr id="2" name="Department">
              <a:extLst>
                <a:ext uri="{FF2B5EF4-FFF2-40B4-BE49-F238E27FC236}">
                  <a16:creationId xmlns:a16="http://schemas.microsoft.com/office/drawing/2014/main" id="{99AA2DC8-3413-F5D0-6E92-122E03D1C0E1}"/>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partment"/>
            </a:graphicData>
          </a:graphic>
        </xdr:graphicFrame>
      </mc:Choice>
      <mc:Fallback xmlns="">
        <xdr:sp macro="" textlink="">
          <xdr:nvSpPr>
            <xdr:cNvPr id="0" name=""/>
            <xdr:cNvSpPr>
              <a:spLocks noTextEdit="1"/>
            </xdr:cNvSpPr>
          </xdr:nvSpPr>
          <xdr:spPr>
            <a:xfrm>
              <a:off x="31748" y="633942"/>
              <a:ext cx="2286000" cy="1691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0</xdr:col>
      <xdr:colOff>32807</xdr:colOff>
      <xdr:row>105</xdr:row>
      <xdr:rowOff>180973</xdr:rowOff>
    </xdr:from>
    <xdr:to>
      <xdr:col>0</xdr:col>
      <xdr:colOff>2318807</xdr:colOff>
      <xdr:row>110</xdr:row>
      <xdr:rowOff>47625</xdr:rowOff>
    </xdr:to>
    <mc:AlternateContent xmlns:mc="http://schemas.openxmlformats.org/markup-compatibility/2006" xmlns:sle15="http://schemas.microsoft.com/office/drawing/2012/slicer">
      <mc:Choice Requires="sle15">
        <xdr:graphicFrame macro="">
          <xdr:nvGraphicFramePr>
            <xdr:cNvPr id="5" name="Council-Approved Strategic Area Alignment">
              <a:extLst>
                <a:ext uri="{FF2B5EF4-FFF2-40B4-BE49-F238E27FC236}">
                  <a16:creationId xmlns:a16="http://schemas.microsoft.com/office/drawing/2014/main" id="{D9B552F4-217B-7F79-2896-54DD6F06C2A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Council-Approved Strategic Area Alignment"/>
            </a:graphicData>
          </a:graphic>
        </xdr:graphicFrame>
      </mc:Choice>
      <mc:Fallback xmlns="">
        <xdr:sp macro="" textlink="">
          <xdr:nvSpPr>
            <xdr:cNvPr id="0" name=""/>
            <xdr:cNvSpPr>
              <a:spLocks noTextEdit="1"/>
            </xdr:cNvSpPr>
          </xdr:nvSpPr>
          <xdr:spPr>
            <a:xfrm>
              <a:off x="32807" y="4067173"/>
              <a:ext cx="2286000" cy="93345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absolute">
    <xdr:from>
      <xdr:col>0</xdr:col>
      <xdr:colOff>42333</xdr:colOff>
      <xdr:row>110</xdr:row>
      <xdr:rowOff>76199</xdr:rowOff>
    </xdr:from>
    <xdr:to>
      <xdr:col>0</xdr:col>
      <xdr:colOff>2328333</xdr:colOff>
      <xdr:row>132</xdr:row>
      <xdr:rowOff>9524</xdr:rowOff>
    </xdr:to>
    <mc:AlternateContent xmlns:mc="http://schemas.openxmlformats.org/markup-compatibility/2006" xmlns:sle15="http://schemas.microsoft.com/office/drawing/2012/slicer">
      <mc:Choice Requires="sle15">
        <xdr:graphicFrame macro="">
          <xdr:nvGraphicFramePr>
            <xdr:cNvPr id="6" name="Primary City Council Goal Alignment">
              <a:extLst>
                <a:ext uri="{FF2B5EF4-FFF2-40B4-BE49-F238E27FC236}">
                  <a16:creationId xmlns:a16="http://schemas.microsoft.com/office/drawing/2014/main" id="{B674AEAC-1A38-812B-2B04-3DCDF0355F6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Primary City Council Goal Alignment"/>
            </a:graphicData>
          </a:graphic>
        </xdr:graphicFrame>
      </mc:Choice>
      <mc:Fallback xmlns="">
        <xdr:sp macro="" textlink="">
          <xdr:nvSpPr>
            <xdr:cNvPr id="0" name=""/>
            <xdr:cNvSpPr>
              <a:spLocks noTextEdit="1"/>
            </xdr:cNvSpPr>
          </xdr:nvSpPr>
          <xdr:spPr>
            <a:xfrm>
              <a:off x="42333" y="5029199"/>
              <a:ext cx="2286000" cy="18383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twoCellAnchor editAs="oneCell">
    <xdr:from>
      <xdr:col>0</xdr:col>
      <xdr:colOff>495300</xdr:colOff>
      <xdr:row>0</xdr:row>
      <xdr:rowOff>295275</xdr:rowOff>
    </xdr:from>
    <xdr:to>
      <xdr:col>0</xdr:col>
      <xdr:colOff>667754</xdr:colOff>
      <xdr:row>0</xdr:row>
      <xdr:rowOff>459867</xdr:rowOff>
    </xdr:to>
    <xdr:pic>
      <xdr:nvPicPr>
        <xdr:cNvPr id="7" name="Picture 6">
          <a:extLst>
            <a:ext uri="{FF2B5EF4-FFF2-40B4-BE49-F238E27FC236}">
              <a16:creationId xmlns:a16="http://schemas.microsoft.com/office/drawing/2014/main" id="{765BAA83-2016-FA7C-E1E9-5B27BFF81A63}"/>
            </a:ext>
          </a:extLst>
        </xdr:cNvPr>
        <xdr:cNvPicPr>
          <a:picLocks noChangeAspect="1"/>
        </xdr:cNvPicPr>
      </xdr:nvPicPr>
      <xdr:blipFill>
        <a:blip xmlns:r="http://schemas.openxmlformats.org/officeDocument/2006/relationships" r:embed="rId1"/>
        <a:stretch>
          <a:fillRect/>
        </a:stretch>
      </xdr:blipFill>
      <xdr:spPr>
        <a:xfrm>
          <a:off x="495300" y="295275"/>
          <a:ext cx="172454" cy="164592"/>
        </a:xfrm>
        <a:prstGeom prst="rect">
          <a:avLst/>
        </a:prstGeom>
      </xdr:spPr>
    </xdr:pic>
    <xdr:clientData/>
  </xdr:twoCellAnchor>
  <xdr:twoCellAnchor editAs="absolute">
    <xdr:from>
      <xdr:col>0</xdr:col>
      <xdr:colOff>28575</xdr:colOff>
      <xdr:row>97</xdr:row>
      <xdr:rowOff>57151</xdr:rowOff>
    </xdr:from>
    <xdr:to>
      <xdr:col>0</xdr:col>
      <xdr:colOff>2314575</xdr:colOff>
      <xdr:row>105</xdr:row>
      <xdr:rowOff>177166</xdr:rowOff>
    </xdr:to>
    <mc:AlternateContent xmlns:mc="http://schemas.openxmlformats.org/markup-compatibility/2006" xmlns:sle15="http://schemas.microsoft.com/office/drawing/2012/slicer">
      <mc:Choice Requires="sle15">
        <xdr:graphicFrame macro="">
          <xdr:nvGraphicFramePr>
            <xdr:cNvPr id="8" name="Division or Work Group">
              <a:extLst>
                <a:ext uri="{FF2B5EF4-FFF2-40B4-BE49-F238E27FC236}">
                  <a16:creationId xmlns:a16="http://schemas.microsoft.com/office/drawing/2014/main" id="{16C3FE69-9EC6-2825-3809-432F3824F175}"/>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ivision or Work Group"/>
            </a:graphicData>
          </a:graphic>
        </xdr:graphicFrame>
      </mc:Choice>
      <mc:Fallback xmlns="">
        <xdr:sp macro="" textlink="">
          <xdr:nvSpPr>
            <xdr:cNvPr id="0" name=""/>
            <xdr:cNvSpPr>
              <a:spLocks noTextEdit="1"/>
            </xdr:cNvSpPr>
          </xdr:nvSpPr>
          <xdr:spPr>
            <a:xfrm>
              <a:off x="28575" y="2352676"/>
              <a:ext cx="2286000" cy="16916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9704916</xdr:colOff>
      <xdr:row>4</xdr:row>
      <xdr:rowOff>52915</xdr:rowOff>
    </xdr:from>
    <xdr:to>
      <xdr:col>9</xdr:col>
      <xdr:colOff>52916</xdr:colOff>
      <xdr:row>19</xdr:row>
      <xdr:rowOff>52916</xdr:rowOff>
    </xdr:to>
    <xdr:graphicFrame macro="">
      <xdr:nvGraphicFramePr>
        <xdr:cNvPr id="2" name="Chart 1">
          <a:extLst>
            <a:ext uri="{FF2B5EF4-FFF2-40B4-BE49-F238E27FC236}">
              <a16:creationId xmlns:a16="http://schemas.microsoft.com/office/drawing/2014/main" id="{4BA017D4-EB2E-373B-0E59-5BD3AAB88F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31748</xdr:colOff>
      <xdr:row>4</xdr:row>
      <xdr:rowOff>64556</xdr:rowOff>
    </xdr:from>
    <xdr:to>
      <xdr:col>0</xdr:col>
      <xdr:colOff>9683750</xdr:colOff>
      <xdr:row>28</xdr:row>
      <xdr:rowOff>10583</xdr:rowOff>
    </xdr:to>
    <xdr:graphicFrame macro="">
      <xdr:nvGraphicFramePr>
        <xdr:cNvPr id="3" name="Chart 2">
          <a:extLst>
            <a:ext uri="{FF2B5EF4-FFF2-40B4-BE49-F238E27FC236}">
              <a16:creationId xmlns:a16="http://schemas.microsoft.com/office/drawing/2014/main" id="{6A9A3676-F01D-A85F-9F65-DCFADAF54B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9715500</xdr:colOff>
      <xdr:row>19</xdr:row>
      <xdr:rowOff>95249</xdr:rowOff>
    </xdr:from>
    <xdr:to>
      <xdr:col>9</xdr:col>
      <xdr:colOff>31750</xdr:colOff>
      <xdr:row>46</xdr:row>
      <xdr:rowOff>21166</xdr:rowOff>
    </xdr:to>
    <xdr:graphicFrame macro="">
      <xdr:nvGraphicFramePr>
        <xdr:cNvPr id="5" name="Chart 4">
          <a:extLst>
            <a:ext uri="{FF2B5EF4-FFF2-40B4-BE49-F238E27FC236}">
              <a16:creationId xmlns:a16="http://schemas.microsoft.com/office/drawing/2014/main" id="{D34361BA-0A30-4799-CA53-3370527A34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4873624</xdr:colOff>
      <xdr:row>28</xdr:row>
      <xdr:rowOff>57149</xdr:rowOff>
    </xdr:from>
    <xdr:to>
      <xdr:col>0</xdr:col>
      <xdr:colOff>9674224</xdr:colOff>
      <xdr:row>46</xdr:row>
      <xdr:rowOff>57149</xdr:rowOff>
    </xdr:to>
    <xdr:graphicFrame macro="">
      <xdr:nvGraphicFramePr>
        <xdr:cNvPr id="6" name="Chart 5">
          <a:extLst>
            <a:ext uri="{FF2B5EF4-FFF2-40B4-BE49-F238E27FC236}">
              <a16:creationId xmlns:a16="http://schemas.microsoft.com/office/drawing/2014/main" id="{65542038-3ADB-5424-90EC-7CFB0BC429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47622</xdr:colOff>
      <xdr:row>28</xdr:row>
      <xdr:rowOff>57148</xdr:rowOff>
    </xdr:from>
    <xdr:to>
      <xdr:col>0</xdr:col>
      <xdr:colOff>4848222</xdr:colOff>
      <xdr:row>46</xdr:row>
      <xdr:rowOff>57148</xdr:rowOff>
    </xdr:to>
    <xdr:graphicFrame macro="">
      <xdr:nvGraphicFramePr>
        <xdr:cNvPr id="7" name="Chart 6">
          <a:extLst>
            <a:ext uri="{FF2B5EF4-FFF2-40B4-BE49-F238E27FC236}">
              <a16:creationId xmlns:a16="http://schemas.microsoft.com/office/drawing/2014/main" id="{CBEA710F-5DFF-0AC9-56FC-82039590F1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0.74627</cdr:x>
      <cdr:y>0.91545</cdr:y>
    </cdr:from>
    <cdr:to>
      <cdr:x>0.87653</cdr:x>
      <cdr:y>1</cdr:y>
    </cdr:to>
    <cdr:sp macro="" textlink="">
      <cdr:nvSpPr>
        <cdr:cNvPr id="2" name="TextBox 1">
          <a:extLst xmlns:a="http://schemas.openxmlformats.org/drawingml/2006/main">
            <a:ext uri="{FF2B5EF4-FFF2-40B4-BE49-F238E27FC236}">
              <a16:creationId xmlns:a16="http://schemas.microsoft.com/office/drawing/2014/main" id="{369CB758-5AA1-18F8-AEB4-68510A738E3D}"/>
            </a:ext>
          </a:extLst>
        </cdr:cNvPr>
        <cdr:cNvSpPr txBox="1"/>
      </cdr:nvSpPr>
      <cdr:spPr>
        <a:xfrm xmlns:a="http://schemas.openxmlformats.org/drawingml/2006/main">
          <a:off x="5238750" y="2990850"/>
          <a:ext cx="914400"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0.43393</cdr:x>
      <cdr:y>0.12571</cdr:y>
    </cdr:from>
    <cdr:to>
      <cdr:x>0.57355</cdr:x>
      <cdr:y>0.19266</cdr:y>
    </cdr:to>
    <cdr:sp macro="" textlink="">
      <cdr:nvSpPr>
        <cdr:cNvPr id="5" name="TextBox 1">
          <a:extLst xmlns:a="http://schemas.openxmlformats.org/drawingml/2006/main">
            <a:ext uri="{FF2B5EF4-FFF2-40B4-BE49-F238E27FC236}">
              <a16:creationId xmlns:a16="http://schemas.microsoft.com/office/drawing/2014/main" id="{655A1CC8-FB21-9904-086C-999D57A1071B}"/>
            </a:ext>
          </a:extLst>
        </cdr:cNvPr>
        <cdr:cNvSpPr txBox="1"/>
      </cdr:nvSpPr>
      <cdr:spPr>
        <a:xfrm xmlns:a="http://schemas.openxmlformats.org/drawingml/2006/main">
          <a:off x="4114800" y="325967"/>
          <a:ext cx="1323975" cy="173579"/>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9F99595-D0B2-41A0-86D9-2C9F2E8FB4E9}" type="TxLink">
            <a:rPr lang="en-US" sz="1000" b="0" i="0" u="none" strike="noStrike">
              <a:solidFill>
                <a:schemeClr val="tx1">
                  <a:lumMod val="75000"/>
                  <a:lumOff val="25000"/>
                </a:schemeClr>
              </a:solidFill>
              <a:latin typeface="Aptos Narrow"/>
            </a:rPr>
            <a:pPr algn="ctr"/>
            <a:t>Total # of Measures: 69</a:t>
          </a:fld>
          <a:endParaRPr lang="en-US" sz="1000">
            <a:solidFill>
              <a:schemeClr val="tx1">
                <a:lumMod val="75000"/>
                <a:lumOff val="25000"/>
              </a:schemeClr>
            </a:solidFil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0.43958</cdr:x>
      <cdr:y>0.07215</cdr:y>
    </cdr:from>
    <cdr:to>
      <cdr:x>0.57675</cdr:x>
      <cdr:y>0.11057</cdr:y>
    </cdr:to>
    <cdr:sp macro="" textlink="">
      <cdr:nvSpPr>
        <cdr:cNvPr id="3" name="TextBox 1">
          <a:extLst xmlns:a="http://schemas.openxmlformats.org/drawingml/2006/main">
            <a:ext uri="{FF2B5EF4-FFF2-40B4-BE49-F238E27FC236}">
              <a16:creationId xmlns:a16="http://schemas.microsoft.com/office/drawing/2014/main" id="{D65E6598-A09D-A606-52BD-197770EBF3C5}"/>
            </a:ext>
          </a:extLst>
        </cdr:cNvPr>
        <cdr:cNvSpPr txBox="1"/>
      </cdr:nvSpPr>
      <cdr:spPr>
        <a:xfrm xmlns:a="http://schemas.openxmlformats.org/drawingml/2006/main">
          <a:off x="4242860" y="325966"/>
          <a:ext cx="1323975" cy="173579"/>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9F99595-D0B2-41A0-86D9-2C9F2E8FB4E9}" type="TxLink">
            <a:rPr lang="en-US" sz="1000" b="0" i="0" u="none" strike="noStrike">
              <a:solidFill>
                <a:schemeClr val="tx1">
                  <a:lumMod val="75000"/>
                  <a:lumOff val="25000"/>
                </a:schemeClr>
              </a:solidFill>
              <a:latin typeface="Aptos Narrow"/>
            </a:rPr>
            <a:pPr algn="ctr"/>
            <a:t>Total # of Measures: 69</a:t>
          </a:fld>
          <a:endParaRPr lang="en-US" sz="1000">
            <a:solidFill>
              <a:schemeClr val="tx1">
                <a:lumMod val="75000"/>
                <a:lumOff val="25000"/>
              </a:schemeClr>
            </a:solidFill>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0.84327</cdr:x>
      <cdr:y>0.94025</cdr:y>
    </cdr:from>
    <cdr:to>
      <cdr:x>0.97086</cdr:x>
      <cdr:y>0.98301</cdr:y>
    </cdr:to>
    <cdr:sp macro="" textlink="">
      <cdr:nvSpPr>
        <cdr:cNvPr id="2" name="TextBox 1">
          <a:extLst xmlns:a="http://schemas.openxmlformats.org/drawingml/2006/main">
            <a:ext uri="{FF2B5EF4-FFF2-40B4-BE49-F238E27FC236}">
              <a16:creationId xmlns:a16="http://schemas.microsoft.com/office/drawing/2014/main" id="{E9AA7661-B6F9-B8B4-FB12-9938ADD0F9DC}"/>
            </a:ext>
          </a:extLst>
        </cdr:cNvPr>
        <cdr:cNvSpPr txBox="1"/>
      </cdr:nvSpPr>
      <cdr:spPr>
        <a:xfrm xmlns:a="http://schemas.openxmlformats.org/drawingml/2006/main">
          <a:off x="8058913" y="4742655"/>
          <a:ext cx="1219360" cy="2156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000">
            <a:solidFill>
              <a:schemeClr val="tx1">
                <a:lumMod val="75000"/>
                <a:lumOff val="25000"/>
              </a:schemeClr>
            </a:solidFill>
          </a:endParaRPr>
        </a:p>
      </cdr:txBody>
    </cdr:sp>
  </cdr:relSizeAnchor>
  <cdr:relSizeAnchor xmlns:cdr="http://schemas.openxmlformats.org/drawingml/2006/chartDrawing">
    <cdr:from>
      <cdr:x>0.43539</cdr:x>
      <cdr:y>0.06322</cdr:y>
    </cdr:from>
    <cdr:to>
      <cdr:x>0.57548</cdr:x>
      <cdr:y>0.09583</cdr:y>
    </cdr:to>
    <cdr:sp macro="" textlink="">
      <cdr:nvSpPr>
        <cdr:cNvPr id="3" name="TextBox 1">
          <a:extLst xmlns:a="http://schemas.openxmlformats.org/drawingml/2006/main">
            <a:ext uri="{FF2B5EF4-FFF2-40B4-BE49-F238E27FC236}">
              <a16:creationId xmlns:a16="http://schemas.microsoft.com/office/drawing/2014/main" id="{575ED302-10F7-6C9E-F81C-FB083F0472EE}"/>
            </a:ext>
          </a:extLst>
        </cdr:cNvPr>
        <cdr:cNvSpPr txBox="1"/>
      </cdr:nvSpPr>
      <cdr:spPr>
        <a:xfrm xmlns:a="http://schemas.openxmlformats.org/drawingml/2006/main">
          <a:off x="4114799" y="336550"/>
          <a:ext cx="1323975" cy="173579"/>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9F99595-D0B2-41A0-86D9-2C9F2E8FB4E9}" type="TxLink">
            <a:rPr lang="en-US" sz="1000" b="0" i="0" u="none" strike="noStrike">
              <a:solidFill>
                <a:schemeClr val="tx1">
                  <a:lumMod val="75000"/>
                  <a:lumOff val="25000"/>
                </a:schemeClr>
              </a:solidFill>
              <a:latin typeface="Aptos Narrow"/>
            </a:rPr>
            <a:pPr algn="ctr"/>
            <a:t>Total # of Measures: 69</a:t>
          </a:fld>
          <a:endParaRPr lang="en-US" sz="1000">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0.7198</cdr:x>
      <cdr:y>0.93704</cdr:y>
    </cdr:from>
    <cdr:to>
      <cdr:x>0.99559</cdr:x>
      <cdr:y>0.98766</cdr:y>
    </cdr:to>
    <cdr:sp macro="" textlink="">
      <cdr:nvSpPr>
        <cdr:cNvPr id="2" name="TextBox 1">
          <a:extLst xmlns:a="http://schemas.openxmlformats.org/drawingml/2006/main">
            <a:ext uri="{FF2B5EF4-FFF2-40B4-BE49-F238E27FC236}">
              <a16:creationId xmlns:a16="http://schemas.microsoft.com/office/drawing/2014/main" id="{C9C67607-8591-763F-D2A1-73F02D0DAD78}"/>
            </a:ext>
          </a:extLst>
        </cdr:cNvPr>
        <cdr:cNvSpPr txBox="1"/>
      </cdr:nvSpPr>
      <cdr:spPr>
        <a:xfrm xmlns:a="http://schemas.openxmlformats.org/drawingml/2006/main">
          <a:off x="3455459" y="3213101"/>
          <a:ext cx="1323975" cy="173579"/>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9F99595-D0B2-41A0-86D9-2C9F2E8FB4E9}" type="TxLink">
            <a:rPr lang="en-US" sz="1000" b="0" i="0" u="none" strike="noStrike">
              <a:solidFill>
                <a:schemeClr val="tx1">
                  <a:lumMod val="75000"/>
                  <a:lumOff val="25000"/>
                </a:schemeClr>
              </a:solidFill>
              <a:latin typeface="Aptos Narrow"/>
            </a:rPr>
            <a:pPr/>
            <a:t>Total # of Measures: 69</a:t>
          </a:fld>
          <a:endParaRPr lang="en-US" sz="1000">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0.72421</cdr:x>
      <cdr:y>0.93148</cdr:y>
    </cdr:from>
    <cdr:to>
      <cdr:x>1</cdr:x>
      <cdr:y>0.9821</cdr:y>
    </cdr:to>
    <cdr:sp macro="" textlink="">
      <cdr:nvSpPr>
        <cdr:cNvPr id="2" name="TextBox 1">
          <a:extLst xmlns:a="http://schemas.openxmlformats.org/drawingml/2006/main">
            <a:ext uri="{FF2B5EF4-FFF2-40B4-BE49-F238E27FC236}">
              <a16:creationId xmlns:a16="http://schemas.microsoft.com/office/drawing/2014/main" id="{CF2819A1-5B76-9DEF-E88C-DDBF1377A2BA}"/>
            </a:ext>
          </a:extLst>
        </cdr:cNvPr>
        <cdr:cNvSpPr txBox="1"/>
      </cdr:nvSpPr>
      <cdr:spPr>
        <a:xfrm xmlns:a="http://schemas.openxmlformats.org/drawingml/2006/main">
          <a:off x="3476625" y="3194050"/>
          <a:ext cx="1323975" cy="173579"/>
        </a:xfrm>
        <a:prstGeom xmlns:a="http://schemas.openxmlformats.org/drawingml/2006/main" prst="rect">
          <a:avLst/>
        </a:prstGeom>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9F99595-D0B2-41A0-86D9-2C9F2E8FB4E9}" type="TxLink">
            <a:rPr lang="en-US" sz="1000" b="0" i="0" u="none" strike="noStrike">
              <a:solidFill>
                <a:schemeClr val="tx1">
                  <a:lumMod val="75000"/>
                  <a:lumOff val="25000"/>
                </a:schemeClr>
              </a:solidFill>
              <a:latin typeface="Aptos Narrow"/>
            </a:rPr>
            <a:pPr/>
            <a:t>Total # of Measures: 69</a:t>
          </a:fld>
          <a:endParaRPr lang="en-US" sz="1000">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66673</xdr:colOff>
      <xdr:row>39</xdr:row>
      <xdr:rowOff>60324</xdr:rowOff>
    </xdr:from>
    <xdr:to>
      <xdr:col>6</xdr:col>
      <xdr:colOff>20106</xdr:colOff>
      <xdr:row>53</xdr:row>
      <xdr:rowOff>136524</xdr:rowOff>
    </xdr:to>
    <xdr:graphicFrame macro="">
      <xdr:nvGraphicFramePr>
        <xdr:cNvPr id="2" name="Chart 1">
          <a:extLst>
            <a:ext uri="{FF2B5EF4-FFF2-40B4-BE49-F238E27FC236}">
              <a16:creationId xmlns:a16="http://schemas.microsoft.com/office/drawing/2014/main" id="{87CA680A-76BA-95EC-F0B1-02801D9BB8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47625</xdr:colOff>
      <xdr:row>2</xdr:row>
      <xdr:rowOff>38099</xdr:rowOff>
    </xdr:from>
    <xdr:to>
      <xdr:col>1</xdr:col>
      <xdr:colOff>0</xdr:colOff>
      <xdr:row>15</xdr:row>
      <xdr:rowOff>148166</xdr:rowOff>
    </xdr:to>
    <mc:AlternateContent xmlns:mc="http://schemas.openxmlformats.org/markup-compatibility/2006" xmlns:a14="http://schemas.microsoft.com/office/drawing/2010/main">
      <mc:Choice Requires="a14">
        <xdr:graphicFrame macro="">
          <xdr:nvGraphicFramePr>
            <xdr:cNvPr id="3" name="Department 1">
              <a:extLst>
                <a:ext uri="{FF2B5EF4-FFF2-40B4-BE49-F238E27FC236}">
                  <a16:creationId xmlns:a16="http://schemas.microsoft.com/office/drawing/2014/main" id="{8449DB63-0855-5F48-C58D-71B98C595AA9}"/>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Department 1"/>
            </a:graphicData>
          </a:graphic>
        </xdr:graphicFrame>
      </mc:Choice>
      <mc:Fallback xmlns="">
        <xdr:sp macro="" textlink="">
          <xdr:nvSpPr>
            <xdr:cNvPr id="0" name=""/>
            <xdr:cNvSpPr>
              <a:spLocks noTextEdit="1"/>
            </xdr:cNvSpPr>
          </xdr:nvSpPr>
          <xdr:spPr>
            <a:xfrm>
              <a:off x="47625" y="429682"/>
              <a:ext cx="2333625" cy="258656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xdr:col>
      <xdr:colOff>71434</xdr:colOff>
      <xdr:row>24</xdr:row>
      <xdr:rowOff>148694</xdr:rowOff>
    </xdr:from>
    <xdr:to>
      <xdr:col>6</xdr:col>
      <xdr:colOff>24867</xdr:colOff>
      <xdr:row>39</xdr:row>
      <xdr:rowOff>34394</xdr:rowOff>
    </xdr:to>
    <xdr:graphicFrame macro="">
      <xdr:nvGraphicFramePr>
        <xdr:cNvPr id="4" name="Chart 3">
          <a:extLst>
            <a:ext uri="{FF2B5EF4-FFF2-40B4-BE49-F238E27FC236}">
              <a16:creationId xmlns:a16="http://schemas.microsoft.com/office/drawing/2014/main" id="{1F88FF03-692C-1561-8D89-F00020E834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89958</xdr:colOff>
      <xdr:row>4</xdr:row>
      <xdr:rowOff>67731</xdr:rowOff>
    </xdr:from>
    <xdr:to>
      <xdr:col>6</xdr:col>
      <xdr:colOff>43391</xdr:colOff>
      <xdr:row>24</xdr:row>
      <xdr:rowOff>116417</xdr:rowOff>
    </xdr:to>
    <xdr:graphicFrame macro="">
      <xdr:nvGraphicFramePr>
        <xdr:cNvPr id="5" name="Chart 4">
          <a:extLst>
            <a:ext uri="{FF2B5EF4-FFF2-40B4-BE49-F238E27FC236}">
              <a16:creationId xmlns:a16="http://schemas.microsoft.com/office/drawing/2014/main" id="{7498F6C5-68FE-824A-CCE5-3F322A338D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0.67691</cdr:x>
      <cdr:y>0.85255</cdr:y>
    </cdr:from>
    <cdr:to>
      <cdr:x>0.8672</cdr:x>
      <cdr:y>1</cdr:y>
    </cdr:to>
    <cdr:sp macro="" textlink="">
      <cdr:nvSpPr>
        <cdr:cNvPr id="2" name="Rectangle 1">
          <a:extLst xmlns:a="http://schemas.openxmlformats.org/drawingml/2006/main">
            <a:ext uri="{FF2B5EF4-FFF2-40B4-BE49-F238E27FC236}">
              <a16:creationId xmlns:a16="http://schemas.microsoft.com/office/drawing/2014/main" id="{5A90FCFD-9B32-0F06-A4BE-44235B106E91}"/>
            </a:ext>
          </a:extLst>
        </cdr:cNvPr>
        <cdr:cNvSpPr/>
      </cdr:nvSpPr>
      <cdr:spPr>
        <a:xfrm xmlns:a="http://schemas.openxmlformats.org/drawingml/2006/main">
          <a:off x="3252789" y="2147888"/>
          <a:ext cx="914400" cy="37147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15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lin Sachs" refreshedDate="45533.753902199074" createdVersion="8" refreshedVersion="8" minRefreshableVersion="3" recordCount="69" xr:uid="{1EB7175A-F441-427B-940D-2C5D2AEE4ED2}">
  <cacheSource type="worksheet">
    <worksheetSource name="Measures"/>
  </cacheSource>
  <cacheFields count="7">
    <cacheField name="Department" numFmtId="0">
      <sharedItems count="7">
        <s v="Administrative Services Department"/>
        <s v="City Manager's Office"/>
        <s v="Human Resources"/>
        <s v="Planning &amp; Community Development"/>
        <s v="Police"/>
        <s v="Public Works"/>
        <s v="Recreation, Cultural &amp; Community Services"/>
      </sharedItems>
    </cacheField>
    <cacheField name="Division or Work Group" numFmtId="0">
      <sharedItems count="13">
        <s v="Finance"/>
        <s v="IT"/>
        <s v="Parks, Fleet, &amp; Facilities"/>
        <s v="Economic Development Program"/>
        <s v="N/A"/>
        <s v="Permit Services"/>
        <s v="Planning"/>
        <s v="Transportation Services"/>
        <s v="Traffic Services"/>
        <s v="Surface Water"/>
        <s v="Environmental Sustainability"/>
        <s v="Human Services"/>
        <s v="Recreation &amp; Cultural Services"/>
      </sharedItems>
    </cacheField>
    <cacheField name="Measure Name" numFmtId="0">
      <sharedItems count="69">
        <s v="Excellence in Budgeting"/>
        <s v="City Bond Rating"/>
        <s v="Network Up-Time"/>
        <s v="Security of Network"/>
        <s v="Fleet and Equipment Electrification"/>
        <s v="Tree Canopy"/>
        <s v="Public Trees"/>
        <s v="Restoration of Forest and Natural Areas"/>
        <s v="Employment Growth"/>
        <s v="Gross Taxable Income for Shoreline businesses "/>
        <s v="Shoreline Businesses"/>
        <s v="Racial Diversity of Regular Staff - White"/>
        <s v="Racial Diversity of Regular Staff - Black"/>
        <s v="Racial Diversity of Regular Staff - Hispanic"/>
        <s v="Racial Diversity of Regular Staff - Native Hawaiian/Pacific Islander"/>
        <s v="Racial Diversity of Regular Staff - American Indian/Alaska Native"/>
        <s v="Racial Diversity of Regular Staff - Two or more races"/>
        <s v="Racial Diversity of Regular Staff - Asian"/>
        <s v="Customer Satisfaction Survey"/>
        <s v="Permit Application Workload"/>
        <s v="Permit Approvals Within State Timeframe - 65-day window"/>
        <s v="Permit Approvals Within State Timeframe - 100-day window"/>
        <s v="Permit Approvals Within State Timeframe - 179-day window"/>
        <s v="New Housing Units - Net Total"/>
        <s v="New Housing Units - By Building Type - Single Family"/>
        <s v="New Housing Units - By Building Type - Single Family attached residence"/>
        <s v="New Housing Units - By Building Type - Multifamily residence"/>
        <s v="New Housing Units - By Building Type - Accessory Dwelling Unit"/>
        <s v="New Housing Units - Affordable Housing"/>
        <s v="Police Contract Value"/>
        <s v="Rapid response to Priority Calls"/>
        <s v="Trust and Legitimacy - Commendations"/>
        <s v="Trust and Legitimacy - Public Complaints"/>
        <s v="Proactive Community Safety"/>
        <s v="Use of Force"/>
        <s v="Co-response with RCR Program: Crisis de-escalation, outreach, and referral to services - Individuals"/>
        <s v="Co-response with RCR Program: Crisis de-escalation, outreach, and referral to services - Encounters"/>
        <s v="Co-response with RCR Program: Crisis de-escalation, outreach, and referral to services - Referrals"/>
        <s v="Network of multimodal transportation connections"/>
        <s v="Target Zero - Total Collisions"/>
        <s v="Target Zero - Total Collisions Car Only"/>
        <s v="Target Zero - Total Collisions Car-Bike"/>
        <s v="Target Zero - Total Collisions Car-Pedestrian"/>
        <s v="Protecting Shoreline’s streams, lakes, and Puget Sound from stormwater pollution and erosion (by meeting regulations) "/>
        <s v="Street Sweeping - Lane Miles"/>
        <s v="Street Sweeping - Debris"/>
        <s v="Energy Use"/>
        <s v="Vehicle Miles Traveled"/>
        <s v="Effectiveness of Human services funded programs"/>
        <s v="Deeply affordable housing"/>
        <s v="Equitable recreation service delivery"/>
        <s v="Resident perspective on City's effectiveness on environmental quality"/>
        <s v="Resident perspective on City's responsible use of tax dollars"/>
        <s v="Resident perspective on trust in police officers"/>
        <s v="Resident perspective on the level of respect police officers provide regardless of race, gender, age, and other factors"/>
        <s v="Resident perspective on the response of police officers to individuals with behavioral or mental health issues"/>
        <s v="Resident perspective on overall feeling of safety"/>
        <s v="Resident perspective on dining and entertainment options"/>
        <s v="Resident perspective on the City as a welcoming and inclusive community"/>
        <s v="Resident perspective on overall quality of life"/>
        <s v="Resident perspective on overall quality of parks and recreation programs and facilities"/>
        <s v="Resident perspective on overall quality of service"/>
        <s v="Resident perspective on City's efforts to build an anti-racist community"/>
        <s v="Resident perspective on City's efforts to support alternative means of transportation"/>
        <s v="Resident perspective on effectiveness of City communication with the public"/>
        <s v="Resident perspective on whether City is moving in the right direction"/>
        <s v="Resident perspective on overall maintenance of City streets"/>
        <s v="Resident perspective on City's enforcement of clean-up on private property"/>
        <s v="Resident perspective on City's enforcement of graffiti removal from private properties"/>
      </sharedItems>
    </cacheField>
    <cacheField name="Measure" numFmtId="0">
      <sharedItems count="69" longText="1">
        <s v="Achievement of the Government Finance Officers Association Distinguished Budget Presentation Award "/>
        <s v="City of Shoreline Bond Rating determined by Standard &amp; Poor's (S&amp;P)"/>
        <s v="% of time the network is available"/>
        <s v="% of technology security vulnerabilities resolved"/>
        <s v="% of the City’s Fleet and Equipment that is electric or hybrid "/>
        <s v="% tree canopy of the City"/>
        <s v="Net change in public trees, excluding natural forest succession"/>
        <s v="% of park and open space forest land in a state of restoration"/>
        <s v="Total number of jobs located within Shoreline, as reported by Washington Office of Financial Management each spring. "/>
        <s v="Total gross taxable income of all businesses located in Shoreline "/>
        <s v="Total number of business licenses with a Shoreline location (quantity (number of businesses with “Shoreline” as City in address fields of business license database) "/>
        <s v="Percentage of staff who identify as White as compared to Shoreline residents"/>
        <s v="Percentage of staff who identify as Black as compared to Shoreline residents"/>
        <s v="Percentage of staff who identify as Hispanic as compared to Shoreline residents"/>
        <s v="Percentage of staff who identify as Native Hawaiian/Pacific Islander as compared to Shoreline residents"/>
        <s v="Percentage of staff who identify as American Indian/Alaska Native as compared to Shoreline residents"/>
        <s v="Percentage of staff who identify as Two or More Races as compared to Shoreline residents"/>
        <s v="Percentage of staff who identify as Asian as compared to Shoreline residents"/>
        <s v="% of customers satisfied or very satisfied with their interactions with PCD. &quot;How would you rate your level of satisfaction with the permitting process?&quot;"/>
        <s v="Total number of permit applications submitted to PCD"/>
        <s v="Percentage of permit application decisions issued within 65 days (when public notice was not required); NOTE: Days counted reflect total calendar days in which the City has possession of the application. Days in which requests for additional information/review comments have been sent to the applicant do not count."/>
        <s v="Percentage of permit application decisions issued within 100 days (when public notice was required); NOTE: Days counted reflect total calendar days in which the City has possession of the application. Days in which requests for additional information/review comments have been sent to the applicant do not count."/>
        <s v="Percentage of permit application decisions issued within 170 days (when public notice and a public hearing was required); Days counted reflect total calendar days in which the City has possession of the application. Days in which requests for additional information/review comments have been sent to the applicant do not count."/>
        <s v="Net number of new housing units (all types)"/>
        <s v="Net number of new housing units - single family residence"/>
        <s v="Net number of new housing units - single family attached residence"/>
        <s v="Net number of new housing units - multifamily residence"/>
        <s v="Net number of new housing units - accessory dwelling unit"/>
        <s v="Net number of new affordable housing units (all types)"/>
        <s v="Cost per capita, in dollars, of police services"/>
        <s v="Response time, in minutes, to Priority X (the highest priority) calls"/>
        <s v="Number of commendations"/>
        <s v="Number of public complaints"/>
        <s v="Number of hours of co-response, community outreach, and education"/>
        <s v="Number of “use of force” incidents determined to be unnecessary or excessive"/>
        <s v="Number of individuals served by RCR"/>
        <s v="Number of individual encounters with RCR"/>
        <s v="Number of referrals to services via RCR"/>
        <s v="Linear feet of newly constructed capital projects that include pedestrian and bicycle improvements that are designated as part of the network of facilities in the Pedestrian Plan and Bicycle Plan of the Transportation Element within ¼ mile of a transit stop or station, school or park facility."/>
        <s v="Total number of reported serious and fatal collisions on City streets (car, bike, pedestrian)"/>
        <s v="Total number of reported serious and fatal collisions on City streets (car only)"/>
        <s v="Total number of reported serious and fatal collisions on City streets involving bicycles"/>
        <s v="Total number of reported serious and fatal collisions on City streets involving pedestrians"/>
        <s v="Number of City failures to meet stormwater regulations"/>
        <s v="Number of lane miles swept"/>
        <s v="Tons of debris removed"/>
        <s v="Amount of energy use commmunity-wide"/>
        <s v="Daily vehicle miles traveled per capita"/>
        <s v="Percentage of human services programs that provide high quality* basic needs, homelessness, and behavioral health programs. High quality is defined as programs that are meeting 90% or more of their contracted goals."/>
        <s v="Number of units of affordable housing for people living at 0-50% of King County Area Median Income"/>
        <s v="Percentage of registered participants from areas identified with higher levels of social inequity"/>
        <s v="% of survey participants responding Very Satisfied or Satisfied to the question, &quot;How satisfied are you with…overall effectiveness of the City's efforts to sustain environmental quality?&quot;"/>
        <s v="% of survey participants responding Strongly Agree or Somewhat Agree to the question, &quot;From the choices below, please check how much you agree with the statement, &quot;I trust the City of Shoreline to spend my tax dollars responsibly.&quot;&quot;"/>
        <s v="% of survey participants responding Very Satisfied or Satisfied to the question, &quot;How satisfied are you with…your level of trust in officers to do the right thing?&quot;"/>
        <s v="% of survey participants responding Very Satisfied or Satisfied to the question, &quot;How satisfied are you with…the level of respect Shoreline Police officers show residents regardless of race, gender, age, and other factors?&quot;"/>
        <s v="% of survey participants responding Very Satisfied or Satisfied to the question, &quot;How satisfied are you with...Shoreline Police Department’s response to situations involving individuals with behavioral/mental health issues?&quot;"/>
        <s v="% of survey participants responding Safe or Very Safe to the question, &quot;How safe do you feel...Overall feeling of safety in Shoreline?&quot;"/>
        <s v="% of survey participants responding Excellent or Good to the question, &quot;How would you rate Shoreline...as a place for dining and entertainment options?&quot;"/>
        <s v="% of survey participants responding Yes to the question, &quot;In general, do you believe Shoreline is a welcoming and inclusive community?&quot;"/>
        <s v="% of survey participants responding Excellent or Good to the question, &quot;How would you rate Shoreline...Overall quality of life in the City?&quot;"/>
        <s v="% of survey participants responding Very Satisfied or Satisfied in response to the question, &quot;How satisfied are you with...Overall quality of City parks and recreation programs and facilities?&quot;"/>
        <s v="% of survey participants responding Very Satisfied or Satisfied in response to the question, &quot;How satisfied are you with...Overall quality of service provided by the City of Shoreline?&quot;"/>
        <s v="% of survey participants responding Very Satisfied or Satisfied in response to the question, &quot;How satisfied are you with...Overall effectiveness of the City's efforts to build an anti-racist community?&quot;"/>
        <s v="% of survey participants responding Very Satisfied or Satisfied in response to the question, &quot;How satisfied are you with...City’s efforts to support alternative means of transportation such as transit, bicycling, walking?&quot;"/>
        <s v="% of survey participants responding Very Satisfied or Satisfied in response to the question, &quot;How satisfied are you with…Overall effectiveness of City communication with the public?&quot;"/>
        <s v="% of survey participants responding Yes to the question, &quot;In general, do you think the City of Shoreline is moving in the right direction?&quot;"/>
        <s v="% of survey participants responding Very Satisfied or Satisfied in response to the question, &quot;How satisfied are you with… Overall maintenance of City streets?&quot;"/>
        <s v="% of survey participants responding Very Satisfied or Satisfied in response to the question, &quot;How satisfied are you with the City of Shoreline's efforts regarding…Enforcing the clean-up of garbage, junk, or debris on private property?&quot;"/>
        <s v="% of survey participants responding Very Satisfied or Satisfied in response to the question, &quot;How satisfied are you with the City of Shoreline's efforts regarding…Enforcement of graffiti removal from private properties?&quot;"/>
      </sharedItems>
    </cacheField>
    <cacheField name="Council-Approved Strategic Area Alignment" numFmtId="0">
      <sharedItems count="4">
        <s v="Finances"/>
        <s v="Services"/>
        <s v="Environment"/>
        <s v="Community"/>
      </sharedItems>
    </cacheField>
    <cacheField name="Primary City Council Goal Alignment" numFmtId="0">
      <sharedItems count="6">
        <s v="N/A"/>
        <s v="Goal 2: Manage and develop the City’s infrastructure, steward the natural environment and address climate impacts"/>
        <s v="Goal 1: Strengthen Shoreline’s economic climate and opportunities"/>
        <s v="Goal 4: Expand the City’s focus on equity and social justice and work to become an Anti-Racist community"/>
        <s v="Goal 5: Promote and enhance community safety, broader community connections, and a coordinated response to homelessness and individuals in behavioral health crisis"/>
        <s v="Goal 3: Prepare for regional mass transit in Shoreline"/>
      </sharedItems>
    </cacheField>
    <cacheField name="Goal" numFmtId="0">
      <sharedItems count="6">
        <s v="No Goal Specified"/>
        <s v="Goal 2"/>
        <s v="Goal 1"/>
        <s v="Goal 4"/>
        <s v="Goal 5"/>
        <s v="Goal 3"/>
      </sharedItems>
    </cacheField>
  </cacheFields>
  <extLst>
    <ext xmlns:x14="http://schemas.microsoft.com/office/spreadsheetml/2009/9/main" uri="{725AE2AE-9491-48be-B2B4-4EB974FC3084}">
      <x14:pivotCacheDefinition pivotCacheId="207847218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
  <r>
    <x v="0"/>
    <x v="0"/>
    <x v="0"/>
    <x v="0"/>
    <x v="0"/>
    <x v="0"/>
    <x v="0"/>
  </r>
  <r>
    <x v="0"/>
    <x v="0"/>
    <x v="1"/>
    <x v="1"/>
    <x v="0"/>
    <x v="0"/>
    <x v="0"/>
  </r>
  <r>
    <x v="0"/>
    <x v="1"/>
    <x v="2"/>
    <x v="2"/>
    <x v="1"/>
    <x v="0"/>
    <x v="0"/>
  </r>
  <r>
    <x v="0"/>
    <x v="1"/>
    <x v="3"/>
    <x v="3"/>
    <x v="1"/>
    <x v="0"/>
    <x v="0"/>
  </r>
  <r>
    <x v="0"/>
    <x v="2"/>
    <x v="4"/>
    <x v="4"/>
    <x v="2"/>
    <x v="1"/>
    <x v="1"/>
  </r>
  <r>
    <x v="0"/>
    <x v="2"/>
    <x v="5"/>
    <x v="5"/>
    <x v="2"/>
    <x v="1"/>
    <x v="1"/>
  </r>
  <r>
    <x v="0"/>
    <x v="2"/>
    <x v="6"/>
    <x v="6"/>
    <x v="2"/>
    <x v="1"/>
    <x v="1"/>
  </r>
  <r>
    <x v="0"/>
    <x v="2"/>
    <x v="7"/>
    <x v="7"/>
    <x v="2"/>
    <x v="1"/>
    <x v="1"/>
  </r>
  <r>
    <x v="1"/>
    <x v="3"/>
    <x v="8"/>
    <x v="8"/>
    <x v="3"/>
    <x v="2"/>
    <x v="2"/>
  </r>
  <r>
    <x v="1"/>
    <x v="3"/>
    <x v="9"/>
    <x v="9"/>
    <x v="3"/>
    <x v="2"/>
    <x v="2"/>
  </r>
  <r>
    <x v="1"/>
    <x v="3"/>
    <x v="10"/>
    <x v="10"/>
    <x v="3"/>
    <x v="2"/>
    <x v="2"/>
  </r>
  <r>
    <x v="2"/>
    <x v="4"/>
    <x v="11"/>
    <x v="11"/>
    <x v="1"/>
    <x v="3"/>
    <x v="3"/>
  </r>
  <r>
    <x v="2"/>
    <x v="4"/>
    <x v="12"/>
    <x v="12"/>
    <x v="1"/>
    <x v="3"/>
    <x v="3"/>
  </r>
  <r>
    <x v="2"/>
    <x v="4"/>
    <x v="13"/>
    <x v="13"/>
    <x v="1"/>
    <x v="3"/>
    <x v="3"/>
  </r>
  <r>
    <x v="2"/>
    <x v="4"/>
    <x v="14"/>
    <x v="14"/>
    <x v="1"/>
    <x v="3"/>
    <x v="3"/>
  </r>
  <r>
    <x v="2"/>
    <x v="4"/>
    <x v="15"/>
    <x v="15"/>
    <x v="1"/>
    <x v="3"/>
    <x v="3"/>
  </r>
  <r>
    <x v="2"/>
    <x v="4"/>
    <x v="16"/>
    <x v="16"/>
    <x v="1"/>
    <x v="3"/>
    <x v="3"/>
  </r>
  <r>
    <x v="2"/>
    <x v="4"/>
    <x v="17"/>
    <x v="17"/>
    <x v="1"/>
    <x v="3"/>
    <x v="3"/>
  </r>
  <r>
    <x v="3"/>
    <x v="4"/>
    <x v="18"/>
    <x v="18"/>
    <x v="3"/>
    <x v="2"/>
    <x v="2"/>
  </r>
  <r>
    <x v="3"/>
    <x v="5"/>
    <x v="19"/>
    <x v="19"/>
    <x v="3"/>
    <x v="2"/>
    <x v="2"/>
  </r>
  <r>
    <x v="3"/>
    <x v="4"/>
    <x v="20"/>
    <x v="20"/>
    <x v="3"/>
    <x v="2"/>
    <x v="2"/>
  </r>
  <r>
    <x v="3"/>
    <x v="5"/>
    <x v="21"/>
    <x v="21"/>
    <x v="3"/>
    <x v="2"/>
    <x v="2"/>
  </r>
  <r>
    <x v="3"/>
    <x v="5"/>
    <x v="22"/>
    <x v="22"/>
    <x v="3"/>
    <x v="2"/>
    <x v="2"/>
  </r>
  <r>
    <x v="3"/>
    <x v="6"/>
    <x v="23"/>
    <x v="23"/>
    <x v="3"/>
    <x v="2"/>
    <x v="2"/>
  </r>
  <r>
    <x v="3"/>
    <x v="6"/>
    <x v="24"/>
    <x v="24"/>
    <x v="3"/>
    <x v="2"/>
    <x v="2"/>
  </r>
  <r>
    <x v="3"/>
    <x v="6"/>
    <x v="25"/>
    <x v="25"/>
    <x v="3"/>
    <x v="2"/>
    <x v="2"/>
  </r>
  <r>
    <x v="3"/>
    <x v="6"/>
    <x v="26"/>
    <x v="26"/>
    <x v="3"/>
    <x v="2"/>
    <x v="2"/>
  </r>
  <r>
    <x v="3"/>
    <x v="6"/>
    <x v="27"/>
    <x v="27"/>
    <x v="3"/>
    <x v="2"/>
    <x v="2"/>
  </r>
  <r>
    <x v="3"/>
    <x v="6"/>
    <x v="28"/>
    <x v="28"/>
    <x v="3"/>
    <x v="2"/>
    <x v="2"/>
  </r>
  <r>
    <x v="4"/>
    <x v="4"/>
    <x v="29"/>
    <x v="29"/>
    <x v="0"/>
    <x v="4"/>
    <x v="4"/>
  </r>
  <r>
    <x v="4"/>
    <x v="4"/>
    <x v="30"/>
    <x v="30"/>
    <x v="1"/>
    <x v="4"/>
    <x v="4"/>
  </r>
  <r>
    <x v="4"/>
    <x v="4"/>
    <x v="31"/>
    <x v="31"/>
    <x v="3"/>
    <x v="4"/>
    <x v="4"/>
  </r>
  <r>
    <x v="4"/>
    <x v="4"/>
    <x v="32"/>
    <x v="32"/>
    <x v="3"/>
    <x v="4"/>
    <x v="4"/>
  </r>
  <r>
    <x v="4"/>
    <x v="4"/>
    <x v="33"/>
    <x v="33"/>
    <x v="1"/>
    <x v="3"/>
    <x v="3"/>
  </r>
  <r>
    <x v="4"/>
    <x v="4"/>
    <x v="34"/>
    <x v="34"/>
    <x v="3"/>
    <x v="3"/>
    <x v="3"/>
  </r>
  <r>
    <x v="4"/>
    <x v="4"/>
    <x v="35"/>
    <x v="35"/>
    <x v="1"/>
    <x v="4"/>
    <x v="4"/>
  </r>
  <r>
    <x v="4"/>
    <x v="4"/>
    <x v="36"/>
    <x v="36"/>
    <x v="1"/>
    <x v="4"/>
    <x v="4"/>
  </r>
  <r>
    <x v="4"/>
    <x v="4"/>
    <x v="37"/>
    <x v="37"/>
    <x v="1"/>
    <x v="4"/>
    <x v="4"/>
  </r>
  <r>
    <x v="5"/>
    <x v="7"/>
    <x v="38"/>
    <x v="38"/>
    <x v="1"/>
    <x v="5"/>
    <x v="5"/>
  </r>
  <r>
    <x v="5"/>
    <x v="8"/>
    <x v="39"/>
    <x v="39"/>
    <x v="3"/>
    <x v="0"/>
    <x v="0"/>
  </r>
  <r>
    <x v="5"/>
    <x v="8"/>
    <x v="40"/>
    <x v="40"/>
    <x v="3"/>
    <x v="0"/>
    <x v="0"/>
  </r>
  <r>
    <x v="5"/>
    <x v="8"/>
    <x v="41"/>
    <x v="41"/>
    <x v="3"/>
    <x v="0"/>
    <x v="0"/>
  </r>
  <r>
    <x v="5"/>
    <x v="8"/>
    <x v="42"/>
    <x v="42"/>
    <x v="3"/>
    <x v="0"/>
    <x v="0"/>
  </r>
  <r>
    <x v="5"/>
    <x v="9"/>
    <x v="43"/>
    <x v="43"/>
    <x v="2"/>
    <x v="1"/>
    <x v="1"/>
  </r>
  <r>
    <x v="5"/>
    <x v="9"/>
    <x v="44"/>
    <x v="44"/>
    <x v="2"/>
    <x v="1"/>
    <x v="1"/>
  </r>
  <r>
    <x v="5"/>
    <x v="9"/>
    <x v="45"/>
    <x v="45"/>
    <x v="2"/>
    <x v="1"/>
    <x v="1"/>
  </r>
  <r>
    <x v="6"/>
    <x v="10"/>
    <x v="46"/>
    <x v="46"/>
    <x v="2"/>
    <x v="1"/>
    <x v="1"/>
  </r>
  <r>
    <x v="6"/>
    <x v="10"/>
    <x v="47"/>
    <x v="47"/>
    <x v="2"/>
    <x v="1"/>
    <x v="1"/>
  </r>
  <r>
    <x v="6"/>
    <x v="11"/>
    <x v="48"/>
    <x v="48"/>
    <x v="1"/>
    <x v="4"/>
    <x v="4"/>
  </r>
  <r>
    <x v="6"/>
    <x v="11"/>
    <x v="49"/>
    <x v="49"/>
    <x v="3"/>
    <x v="2"/>
    <x v="2"/>
  </r>
  <r>
    <x v="6"/>
    <x v="12"/>
    <x v="50"/>
    <x v="50"/>
    <x v="1"/>
    <x v="3"/>
    <x v="3"/>
  </r>
  <r>
    <x v="1"/>
    <x v="4"/>
    <x v="51"/>
    <x v="51"/>
    <x v="2"/>
    <x v="1"/>
    <x v="1"/>
  </r>
  <r>
    <x v="1"/>
    <x v="4"/>
    <x v="52"/>
    <x v="52"/>
    <x v="0"/>
    <x v="0"/>
    <x v="0"/>
  </r>
  <r>
    <x v="1"/>
    <x v="4"/>
    <x v="53"/>
    <x v="53"/>
    <x v="3"/>
    <x v="3"/>
    <x v="3"/>
  </r>
  <r>
    <x v="1"/>
    <x v="4"/>
    <x v="54"/>
    <x v="54"/>
    <x v="3"/>
    <x v="3"/>
    <x v="3"/>
  </r>
  <r>
    <x v="1"/>
    <x v="4"/>
    <x v="55"/>
    <x v="55"/>
    <x v="3"/>
    <x v="4"/>
    <x v="4"/>
  </r>
  <r>
    <x v="1"/>
    <x v="4"/>
    <x v="56"/>
    <x v="56"/>
    <x v="3"/>
    <x v="4"/>
    <x v="4"/>
  </r>
  <r>
    <x v="1"/>
    <x v="4"/>
    <x v="57"/>
    <x v="57"/>
    <x v="3"/>
    <x v="2"/>
    <x v="2"/>
  </r>
  <r>
    <x v="1"/>
    <x v="4"/>
    <x v="58"/>
    <x v="58"/>
    <x v="3"/>
    <x v="3"/>
    <x v="3"/>
  </r>
  <r>
    <x v="1"/>
    <x v="4"/>
    <x v="59"/>
    <x v="59"/>
    <x v="3"/>
    <x v="3"/>
    <x v="3"/>
  </r>
  <r>
    <x v="1"/>
    <x v="4"/>
    <x v="60"/>
    <x v="60"/>
    <x v="1"/>
    <x v="1"/>
    <x v="1"/>
  </r>
  <r>
    <x v="1"/>
    <x v="4"/>
    <x v="61"/>
    <x v="61"/>
    <x v="1"/>
    <x v="0"/>
    <x v="0"/>
  </r>
  <r>
    <x v="1"/>
    <x v="4"/>
    <x v="62"/>
    <x v="62"/>
    <x v="1"/>
    <x v="3"/>
    <x v="3"/>
  </r>
  <r>
    <x v="1"/>
    <x v="4"/>
    <x v="63"/>
    <x v="63"/>
    <x v="1"/>
    <x v="5"/>
    <x v="5"/>
  </r>
  <r>
    <x v="1"/>
    <x v="4"/>
    <x v="64"/>
    <x v="64"/>
    <x v="1"/>
    <x v="0"/>
    <x v="0"/>
  </r>
  <r>
    <x v="1"/>
    <x v="4"/>
    <x v="65"/>
    <x v="65"/>
    <x v="1"/>
    <x v="0"/>
    <x v="0"/>
  </r>
  <r>
    <x v="1"/>
    <x v="4"/>
    <x v="66"/>
    <x v="66"/>
    <x v="1"/>
    <x v="1"/>
    <x v="1"/>
  </r>
  <r>
    <x v="1"/>
    <x v="4"/>
    <x v="67"/>
    <x v="67"/>
    <x v="1"/>
    <x v="4"/>
    <x v="4"/>
  </r>
  <r>
    <x v="1"/>
    <x v="4"/>
    <x v="68"/>
    <x v="68"/>
    <x v="1"/>
    <x v="4"/>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B4D6A06-3F5F-4647-8AC4-F5BA4C23D693}" name="ByDept"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6" rowHeaderCaption="Strategic Measures by Department">
  <location ref="G50:H58" firstHeaderRow="1" firstDataRow="1" firstDataCol="1"/>
  <pivotFields count="7">
    <pivotField axis="axisRow" showAll="0">
      <items count="8">
        <item x="0"/>
        <item x="1"/>
        <item x="2"/>
        <item x="3"/>
        <item x="4"/>
        <item x="5"/>
        <item x="6"/>
        <item t="default"/>
      </items>
    </pivotField>
    <pivotField showAll="0"/>
    <pivotField showAll="0"/>
    <pivotField dataField="1" showAll="0"/>
    <pivotField showAll="0"/>
    <pivotField showAll="0">
      <items count="7">
        <item x="2"/>
        <item x="1"/>
        <item x="5"/>
        <item x="3"/>
        <item x="4"/>
        <item n="Not Aligned with a Goal" x="0"/>
        <item t="default"/>
      </items>
    </pivotField>
    <pivotField showAll="0"/>
  </pivotFields>
  <rowFields count="1">
    <field x="0"/>
  </rowFields>
  <rowItems count="8">
    <i>
      <x/>
    </i>
    <i>
      <x v="1"/>
    </i>
    <i>
      <x v="2"/>
    </i>
    <i>
      <x v="3"/>
    </i>
    <i>
      <x v="4"/>
    </i>
    <i>
      <x v="5"/>
    </i>
    <i>
      <x v="6"/>
    </i>
    <i t="grand">
      <x/>
    </i>
  </rowItems>
  <colItems count="1">
    <i/>
  </colItems>
  <dataFields count="1">
    <dataField name="# of Measures" fld="3" subtotal="count" baseField="0" baseItem="0"/>
  </dataFields>
  <formats count="4">
    <format dxfId="15">
      <pivotArea field="5" type="button" dataOnly="0" labelOnly="1" outline="0"/>
    </format>
    <format dxfId="14">
      <pivotArea dataOnly="0" labelOnly="1" grandRow="1" outline="0" fieldPosition="0"/>
    </format>
    <format dxfId="13">
      <pivotArea dataOnly="0" labelOnly="1" outline="0" axis="axisValues" fieldPosition="0"/>
    </format>
    <format dxfId="12">
      <pivotArea dataOnly="0" labelOnly="1" outline="0" axis="axisValues" fieldPosition="0"/>
    </format>
  </formats>
  <chartFormats count="7">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0" count="1" selected="0">
            <x v="1"/>
          </reference>
        </references>
      </pivotArea>
    </chartFormat>
    <chartFormat chart="1" format="2">
      <pivotArea type="data" outline="0" fieldPosition="0">
        <references count="2">
          <reference field="4294967294" count="1" selected="0">
            <x v="0"/>
          </reference>
          <reference field="0" count="1" selected="0">
            <x v="2"/>
          </reference>
        </references>
      </pivotArea>
    </chartFormat>
    <chartFormat chart="1" format="3">
      <pivotArea type="data" outline="0" fieldPosition="0">
        <references count="2">
          <reference field="4294967294" count="1" selected="0">
            <x v="0"/>
          </reference>
          <reference field="0" count="1" selected="0">
            <x v="3"/>
          </reference>
        </references>
      </pivotArea>
    </chartFormat>
    <chartFormat chart="1" format="4">
      <pivotArea type="data" outline="0" fieldPosition="0">
        <references count="2">
          <reference field="4294967294" count="1" selected="0">
            <x v="0"/>
          </reference>
          <reference field="0" count="1" selected="0">
            <x v="4"/>
          </reference>
        </references>
      </pivotArea>
    </chartFormat>
    <chartFormat chart="1" format="5">
      <pivotArea type="data" outline="0" fieldPosition="0">
        <references count="2">
          <reference field="4294967294" count="1" selected="0">
            <x v="0"/>
          </reference>
          <reference field="0" count="1" selected="0">
            <x v="5"/>
          </reference>
        </references>
      </pivotArea>
    </chartFormat>
    <chartFormat chart="1" format="6">
      <pivotArea type="data" outline="0" fieldPosition="0">
        <references count="2">
          <reference field="4294967294" count="1" selected="0">
            <x v="0"/>
          </reference>
          <reference field="0" count="1" selected="0">
            <x v="6"/>
          </reference>
        </references>
      </pivotArea>
    </chartFormat>
  </chartFormats>
  <pivotTableStyleInfo name="PivotStyleLight7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C6733E35-38C3-42E3-85F1-0057D8FCDB54}" name="Division"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14" rowHeaderCaption="Division">
  <location ref="C43:D47" firstHeaderRow="1" firstDataRow="1" firstDataCol="1"/>
  <pivotFields count="7">
    <pivotField showAll="0">
      <items count="8">
        <item x="0"/>
        <item h="1" x="1"/>
        <item h="1" x="2"/>
        <item h="1" x="3"/>
        <item h="1" x="4"/>
        <item h="1" x="5"/>
        <item h="1" x="6"/>
        <item t="default"/>
      </items>
    </pivotField>
    <pivotField axis="axisRow" showAll="0">
      <items count="14">
        <item x="3"/>
        <item x="10"/>
        <item x="0"/>
        <item x="11"/>
        <item x="1"/>
        <item n="No Division" x="4"/>
        <item x="2"/>
        <item x="5"/>
        <item x="6"/>
        <item x="12"/>
        <item x="9"/>
        <item x="8"/>
        <item x="7"/>
        <item t="default"/>
      </items>
    </pivotField>
    <pivotField showAll="0"/>
    <pivotField dataField="1" showAll="0"/>
    <pivotField showAll="0"/>
    <pivotField showAll="0"/>
    <pivotField showAll="0"/>
  </pivotFields>
  <rowFields count="1">
    <field x="1"/>
  </rowFields>
  <rowItems count="4">
    <i>
      <x v="2"/>
    </i>
    <i>
      <x v="4"/>
    </i>
    <i>
      <x v="6"/>
    </i>
    <i t="grand">
      <x/>
    </i>
  </rowItems>
  <colItems count="1">
    <i/>
  </colItems>
  <dataFields count="1">
    <dataField name="# of Measures" fld="3" subtotal="count" baseField="0" baseItem="0"/>
  </dataFields>
  <formats count="3">
    <format dxfId="11">
      <pivotArea dataOnly="0" labelOnly="1" outline="0" axis="axisValues" fieldPosition="0"/>
    </format>
    <format dxfId="10">
      <pivotArea dataOnly="0" labelOnly="1" outline="0" axis="axisValues" fieldPosition="0"/>
    </format>
    <format dxfId="9">
      <pivotArea field="0" type="button" dataOnly="0" labelOnly="1" outline="0"/>
    </format>
  </formats>
  <chartFormats count="1">
    <chartFormat chart="1" format="0" series="1">
      <pivotArea type="data" outline="0" fieldPosition="0">
        <references count="1">
          <reference field="4294967294" count="1" selected="0">
            <x v="0"/>
          </reference>
        </references>
      </pivotArea>
    </chartFormat>
  </chartFormat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1313CBE-7907-40FE-B613-39152C5D0AD2}" name="ByGoals"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4" rowHeaderCaption="Strategic Measures by City Council Goals">
  <location ref="A50:B57" firstHeaderRow="1" firstDataRow="1" firstDataCol="1"/>
  <pivotFields count="7">
    <pivotField showAll="0"/>
    <pivotField showAll="0"/>
    <pivotField showAll="0"/>
    <pivotField dataField="1" showAll="0"/>
    <pivotField showAll="0"/>
    <pivotField axis="axisRow" showAll="0" sortType="descending">
      <items count="7">
        <item n="No Goal Specified" x="0"/>
        <item x="4"/>
        <item x="3"/>
        <item x="5"/>
        <item x="1"/>
        <item x="2"/>
        <item t="default"/>
      </items>
    </pivotField>
    <pivotField showAll="0"/>
  </pivotFields>
  <rowFields count="1">
    <field x="5"/>
  </rowFields>
  <rowItems count="7">
    <i>
      <x/>
    </i>
    <i>
      <x v="1"/>
    </i>
    <i>
      <x v="2"/>
    </i>
    <i>
      <x v="3"/>
    </i>
    <i>
      <x v="4"/>
    </i>
    <i>
      <x v="5"/>
    </i>
    <i t="grand">
      <x/>
    </i>
  </rowItems>
  <colItems count="1">
    <i/>
  </colItems>
  <dataFields count="1">
    <dataField name="# of Measures" fld="3" subtotal="count" baseField="0" baseItem="0"/>
  </dataFields>
  <formats count="6">
    <format dxfId="21">
      <pivotArea field="5" type="button" dataOnly="0" labelOnly="1" outline="0" axis="axisRow" fieldPosition="0"/>
    </format>
    <format dxfId="20">
      <pivotArea dataOnly="0" labelOnly="1" fieldPosition="0">
        <references count="1">
          <reference field="5" count="0"/>
        </references>
      </pivotArea>
    </format>
    <format dxfId="19">
      <pivotArea dataOnly="0" labelOnly="1" grandRow="1" outline="0" fieldPosition="0"/>
    </format>
    <format dxfId="18">
      <pivotArea dataOnly="0" labelOnly="1" fieldPosition="0">
        <references count="1">
          <reference field="5" count="1">
            <x v="4"/>
          </reference>
        </references>
      </pivotArea>
    </format>
    <format dxfId="17">
      <pivotArea dataOnly="0" labelOnly="1" outline="0" axis="axisValues" fieldPosition="0"/>
    </format>
    <format dxfId="16">
      <pivotArea dataOnly="0" labelOnly="1" outline="0" axis="axisValues" fieldPosition="0"/>
    </format>
  </formats>
  <chartFormats count="1">
    <chartFormat chart="1" format="0" series="1">
      <pivotArea type="data" outline="0" fieldPosition="0">
        <references count="1">
          <reference field="4294967294" count="1" selected="0">
            <x v="0"/>
          </reference>
        </references>
      </pivotArea>
    </chartFormat>
  </chartFormats>
  <pivotTableStyleInfo name="PivotStyleLight7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6B3EDA5-5201-4411-8473-E4D2EC84596E}" name="PivotTable4"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24" rowHeaderCaption="Strategic Measures by Goal #">
  <location ref="D50:E57" firstHeaderRow="1" firstDataRow="1" firstDataCol="1"/>
  <pivotFields count="7">
    <pivotField showAll="0"/>
    <pivotField showAll="0"/>
    <pivotField showAll="0"/>
    <pivotField dataField="1" showAll="0"/>
    <pivotField showAll="0">
      <items count="5">
        <item x="3"/>
        <item x="2"/>
        <item x="0"/>
        <item x="1"/>
        <item t="default"/>
      </items>
    </pivotField>
    <pivotField showAll="0">
      <items count="7">
        <item x="2"/>
        <item x="1"/>
        <item x="5"/>
        <item x="3"/>
        <item x="4"/>
        <item n="Not Aligned with a Goal" x="0"/>
        <item t="default"/>
      </items>
    </pivotField>
    <pivotField axis="axisRow" showAll="0">
      <items count="7">
        <item x="2"/>
        <item x="1"/>
        <item x="5"/>
        <item x="3"/>
        <item x="4"/>
        <item x="0"/>
        <item t="default"/>
      </items>
    </pivotField>
  </pivotFields>
  <rowFields count="1">
    <field x="6"/>
  </rowFields>
  <rowItems count="7">
    <i>
      <x/>
    </i>
    <i>
      <x v="1"/>
    </i>
    <i>
      <x v="2"/>
    </i>
    <i>
      <x v="3"/>
    </i>
    <i>
      <x v="4"/>
    </i>
    <i>
      <x v="5"/>
    </i>
    <i t="grand">
      <x/>
    </i>
  </rowItems>
  <colItems count="1">
    <i/>
  </colItems>
  <dataFields count="1">
    <dataField name="# of Measures" fld="3" subtotal="count" baseField="0" baseItem="0"/>
  </dataFields>
  <formats count="4">
    <format dxfId="25">
      <pivotArea field="5" type="button" dataOnly="0" labelOnly="1" outline="0"/>
    </format>
    <format dxfId="24">
      <pivotArea dataOnly="0" labelOnly="1" grandRow="1" outline="0" fieldPosition="0"/>
    </format>
    <format dxfId="23">
      <pivotArea dataOnly="0" labelOnly="1" outline="0" axis="axisValues" fieldPosition="0"/>
    </format>
    <format dxfId="22">
      <pivotArea dataOnly="0" labelOnly="1" outline="0" axis="axisValues" fieldPosition="0"/>
    </format>
  </formats>
  <chartFormats count="9">
    <chartFormat chart="5" format="0" series="1">
      <pivotArea type="data" outline="0" fieldPosition="0">
        <references count="1">
          <reference field="4294967294" count="1" selected="0">
            <x v="0"/>
          </reference>
        </references>
      </pivotArea>
    </chartFormat>
    <chartFormat chart="9" format="0" series="1">
      <pivotArea type="data" outline="0" fieldPosition="0">
        <references count="1">
          <reference field="4294967294" count="1" selected="0">
            <x v="0"/>
          </reference>
        </references>
      </pivotArea>
    </chartFormat>
    <chartFormat chart="21" format="0" series="1">
      <pivotArea type="data" outline="0" fieldPosition="0">
        <references count="1">
          <reference field="4294967294" count="1" selected="0">
            <x v="0"/>
          </reference>
        </references>
      </pivotArea>
    </chartFormat>
    <chartFormat chart="21" format="1">
      <pivotArea type="data" outline="0" fieldPosition="0">
        <references count="2">
          <reference field="4294967294" count="1" selected="0">
            <x v="0"/>
          </reference>
          <reference field="6" count="1" selected="0">
            <x v="5"/>
          </reference>
        </references>
      </pivotArea>
    </chartFormat>
    <chartFormat chart="21" format="2">
      <pivotArea type="data" outline="0" fieldPosition="0">
        <references count="2">
          <reference field="4294967294" count="1" selected="0">
            <x v="0"/>
          </reference>
          <reference field="6" count="1" selected="0">
            <x v="0"/>
          </reference>
        </references>
      </pivotArea>
    </chartFormat>
    <chartFormat chart="21" format="3">
      <pivotArea type="data" outline="0" fieldPosition="0">
        <references count="2">
          <reference field="4294967294" count="1" selected="0">
            <x v="0"/>
          </reference>
          <reference field="6" count="1" selected="0">
            <x v="1"/>
          </reference>
        </references>
      </pivotArea>
    </chartFormat>
    <chartFormat chart="21" format="4">
      <pivotArea type="data" outline="0" fieldPosition="0">
        <references count="2">
          <reference field="4294967294" count="1" selected="0">
            <x v="0"/>
          </reference>
          <reference field="6" count="1" selected="0">
            <x v="2"/>
          </reference>
        </references>
      </pivotArea>
    </chartFormat>
    <chartFormat chart="21" format="5">
      <pivotArea type="data" outline="0" fieldPosition="0">
        <references count="2">
          <reference field="4294967294" count="1" selected="0">
            <x v="0"/>
          </reference>
          <reference field="6" count="1" selected="0">
            <x v="3"/>
          </reference>
        </references>
      </pivotArea>
    </chartFormat>
    <chartFormat chart="21" format="6">
      <pivotArea type="data" outline="0" fieldPosition="0">
        <references count="2">
          <reference field="4294967294" count="1" selected="0">
            <x v="0"/>
          </reference>
          <reference field="6" count="1" selected="0">
            <x v="4"/>
          </reference>
        </references>
      </pivotArea>
    </chartFormat>
  </chartFormats>
  <pivotTableStyleInfo name="PivotStyleLight7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BEADD73-EA6B-472A-84A2-7A7498ADA4BE}" name="ByDeptDev"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12" rowHeaderCaption="Strategic Measures by Department : Division">
  <location ref="G63:H87" firstHeaderRow="1" firstDataRow="1" firstDataCol="1"/>
  <pivotFields count="7">
    <pivotField axis="axisRow" showAll="0">
      <items count="8">
        <item x="0"/>
        <item x="1"/>
        <item x="2"/>
        <item x="3"/>
        <item x="4"/>
        <item x="5"/>
        <item x="6"/>
        <item t="default"/>
      </items>
    </pivotField>
    <pivotField axis="axisRow" showAll="0">
      <items count="14">
        <item x="3"/>
        <item x="10"/>
        <item x="0"/>
        <item x="11"/>
        <item x="1"/>
        <item x="4"/>
        <item x="2"/>
        <item x="5"/>
        <item x="6"/>
        <item x="12"/>
        <item x="9"/>
        <item x="8"/>
        <item x="7"/>
        <item t="default"/>
      </items>
    </pivotField>
    <pivotField showAll="0"/>
    <pivotField dataField="1" showAll="0"/>
    <pivotField showAll="0"/>
    <pivotField showAll="0">
      <items count="7">
        <item x="2"/>
        <item x="1"/>
        <item x="5"/>
        <item x="3"/>
        <item x="4"/>
        <item n="Not Aligned with a Goal" x="0"/>
        <item t="default"/>
      </items>
    </pivotField>
    <pivotField showAll="0"/>
  </pivotFields>
  <rowFields count="2">
    <field x="0"/>
    <field x="1"/>
  </rowFields>
  <rowItems count="24">
    <i>
      <x/>
    </i>
    <i r="1">
      <x v="2"/>
    </i>
    <i r="1">
      <x v="4"/>
    </i>
    <i r="1">
      <x v="6"/>
    </i>
    <i>
      <x v="1"/>
    </i>
    <i r="1">
      <x/>
    </i>
    <i r="1">
      <x v="5"/>
    </i>
    <i>
      <x v="2"/>
    </i>
    <i r="1">
      <x v="5"/>
    </i>
    <i>
      <x v="3"/>
    </i>
    <i r="1">
      <x v="5"/>
    </i>
    <i r="1">
      <x v="7"/>
    </i>
    <i r="1">
      <x v="8"/>
    </i>
    <i>
      <x v="4"/>
    </i>
    <i r="1">
      <x v="5"/>
    </i>
    <i>
      <x v="5"/>
    </i>
    <i r="1">
      <x v="10"/>
    </i>
    <i r="1">
      <x v="11"/>
    </i>
    <i r="1">
      <x v="12"/>
    </i>
    <i>
      <x v="6"/>
    </i>
    <i r="1">
      <x v="1"/>
    </i>
    <i r="1">
      <x v="3"/>
    </i>
    <i r="1">
      <x v="9"/>
    </i>
    <i t="grand">
      <x/>
    </i>
  </rowItems>
  <colItems count="1">
    <i/>
  </colItems>
  <dataFields count="1">
    <dataField name="# of Measures" fld="3" subtotal="count" baseField="0" baseItem="0"/>
  </dataFields>
  <formats count="27">
    <format dxfId="52">
      <pivotArea field="5" type="button" dataOnly="0" labelOnly="1" outline="0"/>
    </format>
    <format dxfId="51">
      <pivotArea dataOnly="0" labelOnly="1" grandRow="1" outline="0" fieldPosition="0"/>
    </format>
    <format dxfId="50">
      <pivotArea dataOnly="0" labelOnly="1" outline="0" axis="axisValues" fieldPosition="0"/>
    </format>
    <format dxfId="49">
      <pivotArea dataOnly="0" labelOnly="1" outline="0" axis="axisValues" fieldPosition="0"/>
    </format>
    <format dxfId="48">
      <pivotArea dataOnly="0" fieldPosition="0">
        <references count="1">
          <reference field="0" count="0"/>
        </references>
      </pivotArea>
    </format>
    <format dxfId="47">
      <pivotArea collapsedLevelsAreSubtotals="1" fieldPosition="0">
        <references count="1">
          <reference field="0" count="1">
            <x v="0"/>
          </reference>
        </references>
      </pivotArea>
    </format>
    <format dxfId="46">
      <pivotArea collapsedLevelsAreSubtotals="1" fieldPosition="0">
        <references count="2">
          <reference field="0" count="1" selected="0">
            <x v="0"/>
          </reference>
          <reference field="1" count="3">
            <x v="2"/>
            <x v="4"/>
            <x v="6"/>
          </reference>
        </references>
      </pivotArea>
    </format>
    <format dxfId="45">
      <pivotArea collapsedLevelsAreSubtotals="1" fieldPosition="0">
        <references count="1">
          <reference field="0" count="1">
            <x v="1"/>
          </reference>
        </references>
      </pivotArea>
    </format>
    <format dxfId="44">
      <pivotArea collapsedLevelsAreSubtotals="1" fieldPosition="0">
        <references count="2">
          <reference field="0" count="1" selected="0">
            <x v="1"/>
          </reference>
          <reference field="1" count="2">
            <x v="0"/>
            <x v="5"/>
          </reference>
        </references>
      </pivotArea>
    </format>
    <format dxfId="43">
      <pivotArea collapsedLevelsAreSubtotals="1" fieldPosition="0">
        <references count="1">
          <reference field="0" count="1">
            <x v="2"/>
          </reference>
        </references>
      </pivotArea>
    </format>
    <format dxfId="42">
      <pivotArea collapsedLevelsAreSubtotals="1" fieldPosition="0">
        <references count="2">
          <reference field="0" count="1" selected="0">
            <x v="2"/>
          </reference>
          <reference field="1" count="1">
            <x v="5"/>
          </reference>
        </references>
      </pivotArea>
    </format>
    <format dxfId="41">
      <pivotArea collapsedLevelsAreSubtotals="1" fieldPosition="0">
        <references count="1">
          <reference field="0" count="1">
            <x v="3"/>
          </reference>
        </references>
      </pivotArea>
    </format>
    <format dxfId="40">
      <pivotArea collapsedLevelsAreSubtotals="1" fieldPosition="0">
        <references count="2">
          <reference field="0" count="1" selected="0">
            <x v="3"/>
          </reference>
          <reference field="1" count="3">
            <x v="5"/>
            <x v="7"/>
            <x v="8"/>
          </reference>
        </references>
      </pivotArea>
    </format>
    <format dxfId="39">
      <pivotArea collapsedLevelsAreSubtotals="1" fieldPosition="0">
        <references count="1">
          <reference field="0" count="1">
            <x v="4"/>
          </reference>
        </references>
      </pivotArea>
    </format>
    <format dxfId="38">
      <pivotArea collapsedLevelsAreSubtotals="1" fieldPosition="0">
        <references count="2">
          <reference field="0" count="1" selected="0">
            <x v="4"/>
          </reference>
          <reference field="1" count="1">
            <x v="5"/>
          </reference>
        </references>
      </pivotArea>
    </format>
    <format dxfId="37">
      <pivotArea collapsedLevelsAreSubtotals="1" fieldPosition="0">
        <references count="1">
          <reference field="0" count="1">
            <x v="5"/>
          </reference>
        </references>
      </pivotArea>
    </format>
    <format dxfId="36">
      <pivotArea collapsedLevelsAreSubtotals="1" fieldPosition="0">
        <references count="2">
          <reference field="0" count="1" selected="0">
            <x v="5"/>
          </reference>
          <reference field="1" count="3">
            <x v="10"/>
            <x v="11"/>
            <x v="12"/>
          </reference>
        </references>
      </pivotArea>
    </format>
    <format dxfId="35">
      <pivotArea collapsedLevelsAreSubtotals="1" fieldPosition="0">
        <references count="1">
          <reference field="0" count="1">
            <x v="6"/>
          </reference>
        </references>
      </pivotArea>
    </format>
    <format dxfId="34">
      <pivotArea collapsedLevelsAreSubtotals="1" fieldPosition="0">
        <references count="2">
          <reference field="0" count="1" selected="0">
            <x v="6"/>
          </reference>
          <reference field="1" count="3">
            <x v="1"/>
            <x v="3"/>
            <x v="9"/>
          </reference>
        </references>
      </pivotArea>
    </format>
    <format dxfId="33">
      <pivotArea dataOnly="0" labelOnly="1" fieldPosition="0">
        <references count="1">
          <reference field="0" count="0"/>
        </references>
      </pivotArea>
    </format>
    <format dxfId="32">
      <pivotArea dataOnly="0" labelOnly="1" fieldPosition="0">
        <references count="2">
          <reference field="0" count="1" selected="0">
            <x v="0"/>
          </reference>
          <reference field="1" count="3">
            <x v="2"/>
            <x v="4"/>
            <x v="6"/>
          </reference>
        </references>
      </pivotArea>
    </format>
    <format dxfId="31">
      <pivotArea dataOnly="0" labelOnly="1" fieldPosition="0">
        <references count="2">
          <reference field="0" count="1" selected="0">
            <x v="1"/>
          </reference>
          <reference field="1" count="2">
            <x v="0"/>
            <x v="5"/>
          </reference>
        </references>
      </pivotArea>
    </format>
    <format dxfId="30">
      <pivotArea dataOnly="0" labelOnly="1" fieldPosition="0">
        <references count="2">
          <reference field="0" count="1" selected="0">
            <x v="2"/>
          </reference>
          <reference field="1" count="1">
            <x v="5"/>
          </reference>
        </references>
      </pivotArea>
    </format>
    <format dxfId="29">
      <pivotArea dataOnly="0" labelOnly="1" fieldPosition="0">
        <references count="2">
          <reference field="0" count="1" selected="0">
            <x v="3"/>
          </reference>
          <reference field="1" count="3">
            <x v="5"/>
            <x v="7"/>
            <x v="8"/>
          </reference>
        </references>
      </pivotArea>
    </format>
    <format dxfId="28">
      <pivotArea dataOnly="0" labelOnly="1" fieldPosition="0">
        <references count="2">
          <reference field="0" count="1" selected="0">
            <x v="4"/>
          </reference>
          <reference field="1" count="1">
            <x v="5"/>
          </reference>
        </references>
      </pivotArea>
    </format>
    <format dxfId="27">
      <pivotArea dataOnly="0" labelOnly="1" fieldPosition="0">
        <references count="2">
          <reference field="0" count="1" selected="0">
            <x v="5"/>
          </reference>
          <reference field="1" count="3">
            <x v="10"/>
            <x v="11"/>
            <x v="12"/>
          </reference>
        </references>
      </pivotArea>
    </format>
    <format dxfId="26">
      <pivotArea dataOnly="0" labelOnly="1" fieldPosition="0">
        <references count="2">
          <reference field="0" count="1" selected="0">
            <x v="6"/>
          </reference>
          <reference field="1" count="3">
            <x v="1"/>
            <x v="3"/>
            <x v="9"/>
          </reference>
        </references>
      </pivotArea>
    </format>
  </formats>
  <chartFormats count="18">
    <chartFormat chart="1" format="0" series="1">
      <pivotArea type="data" outline="0" fieldPosition="0">
        <references count="1">
          <reference field="4294967294" count="1" selected="0">
            <x v="0"/>
          </reference>
        </references>
      </pivotArea>
    </chartFormat>
    <chartFormat chart="8" format="0" series="1">
      <pivotArea type="data" outline="0" fieldPosition="0">
        <references count="1">
          <reference field="4294967294" count="1" selected="0">
            <x v="0"/>
          </reference>
        </references>
      </pivotArea>
    </chartFormat>
    <chartFormat chart="8" format="1">
      <pivotArea type="data" outline="0" fieldPosition="0">
        <references count="3">
          <reference field="4294967294" count="1" selected="0">
            <x v="0"/>
          </reference>
          <reference field="0" count="1" selected="0">
            <x v="0"/>
          </reference>
          <reference field="1" count="1" selected="0">
            <x v="2"/>
          </reference>
        </references>
      </pivotArea>
    </chartFormat>
    <chartFormat chart="8" format="2">
      <pivotArea type="data" outline="0" fieldPosition="0">
        <references count="3">
          <reference field="4294967294" count="1" selected="0">
            <x v="0"/>
          </reference>
          <reference field="0" count="1" selected="0">
            <x v="0"/>
          </reference>
          <reference field="1" count="1" selected="0">
            <x v="4"/>
          </reference>
        </references>
      </pivotArea>
    </chartFormat>
    <chartFormat chart="8" format="3">
      <pivotArea type="data" outline="0" fieldPosition="0">
        <references count="3">
          <reference field="4294967294" count="1" selected="0">
            <x v="0"/>
          </reference>
          <reference field="0" count="1" selected="0">
            <x v="0"/>
          </reference>
          <reference field="1" count="1" selected="0">
            <x v="6"/>
          </reference>
        </references>
      </pivotArea>
    </chartFormat>
    <chartFormat chart="8" format="4">
      <pivotArea type="data" outline="0" fieldPosition="0">
        <references count="3">
          <reference field="4294967294" count="1" selected="0">
            <x v="0"/>
          </reference>
          <reference field="0" count="1" selected="0">
            <x v="1"/>
          </reference>
          <reference field="1" count="1" selected="0">
            <x v="0"/>
          </reference>
        </references>
      </pivotArea>
    </chartFormat>
    <chartFormat chart="8" format="5">
      <pivotArea type="data" outline="0" fieldPosition="0">
        <references count="3">
          <reference field="4294967294" count="1" selected="0">
            <x v="0"/>
          </reference>
          <reference field="0" count="1" selected="0">
            <x v="1"/>
          </reference>
          <reference field="1" count="1" selected="0">
            <x v="5"/>
          </reference>
        </references>
      </pivotArea>
    </chartFormat>
    <chartFormat chart="8" format="6">
      <pivotArea type="data" outline="0" fieldPosition="0">
        <references count="3">
          <reference field="4294967294" count="1" selected="0">
            <x v="0"/>
          </reference>
          <reference field="0" count="1" selected="0">
            <x v="2"/>
          </reference>
          <reference field="1" count="1" selected="0">
            <x v="5"/>
          </reference>
        </references>
      </pivotArea>
    </chartFormat>
    <chartFormat chart="8" format="7">
      <pivotArea type="data" outline="0" fieldPosition="0">
        <references count="3">
          <reference field="4294967294" count="1" selected="0">
            <x v="0"/>
          </reference>
          <reference field="0" count="1" selected="0">
            <x v="3"/>
          </reference>
          <reference field="1" count="1" selected="0">
            <x v="5"/>
          </reference>
        </references>
      </pivotArea>
    </chartFormat>
    <chartFormat chart="8" format="8">
      <pivotArea type="data" outline="0" fieldPosition="0">
        <references count="3">
          <reference field="4294967294" count="1" selected="0">
            <x v="0"/>
          </reference>
          <reference field="0" count="1" selected="0">
            <x v="3"/>
          </reference>
          <reference field="1" count="1" selected="0">
            <x v="7"/>
          </reference>
        </references>
      </pivotArea>
    </chartFormat>
    <chartFormat chart="8" format="9">
      <pivotArea type="data" outline="0" fieldPosition="0">
        <references count="3">
          <reference field="4294967294" count="1" selected="0">
            <x v="0"/>
          </reference>
          <reference field="0" count="1" selected="0">
            <x v="3"/>
          </reference>
          <reference field="1" count="1" selected="0">
            <x v="8"/>
          </reference>
        </references>
      </pivotArea>
    </chartFormat>
    <chartFormat chart="8" format="10">
      <pivotArea type="data" outline="0" fieldPosition="0">
        <references count="3">
          <reference field="4294967294" count="1" selected="0">
            <x v="0"/>
          </reference>
          <reference field="0" count="1" selected="0">
            <x v="4"/>
          </reference>
          <reference field="1" count="1" selected="0">
            <x v="5"/>
          </reference>
        </references>
      </pivotArea>
    </chartFormat>
    <chartFormat chart="8" format="11">
      <pivotArea type="data" outline="0" fieldPosition="0">
        <references count="3">
          <reference field="4294967294" count="1" selected="0">
            <x v="0"/>
          </reference>
          <reference field="0" count="1" selected="0">
            <x v="5"/>
          </reference>
          <reference field="1" count="1" selected="0">
            <x v="10"/>
          </reference>
        </references>
      </pivotArea>
    </chartFormat>
    <chartFormat chart="8" format="12">
      <pivotArea type="data" outline="0" fieldPosition="0">
        <references count="3">
          <reference field="4294967294" count="1" selected="0">
            <x v="0"/>
          </reference>
          <reference field="0" count="1" selected="0">
            <x v="5"/>
          </reference>
          <reference field="1" count="1" selected="0">
            <x v="11"/>
          </reference>
        </references>
      </pivotArea>
    </chartFormat>
    <chartFormat chart="8" format="13">
      <pivotArea type="data" outline="0" fieldPosition="0">
        <references count="3">
          <reference field="4294967294" count="1" selected="0">
            <x v="0"/>
          </reference>
          <reference field="0" count="1" selected="0">
            <x v="5"/>
          </reference>
          <reference field="1" count="1" selected="0">
            <x v="12"/>
          </reference>
        </references>
      </pivotArea>
    </chartFormat>
    <chartFormat chart="8" format="14">
      <pivotArea type="data" outline="0" fieldPosition="0">
        <references count="3">
          <reference field="4294967294" count="1" selected="0">
            <x v="0"/>
          </reference>
          <reference field="0" count="1" selected="0">
            <x v="6"/>
          </reference>
          <reference field="1" count="1" selected="0">
            <x v="1"/>
          </reference>
        </references>
      </pivotArea>
    </chartFormat>
    <chartFormat chart="8" format="15">
      <pivotArea type="data" outline="0" fieldPosition="0">
        <references count="3">
          <reference field="4294967294" count="1" selected="0">
            <x v="0"/>
          </reference>
          <reference field="0" count="1" selected="0">
            <x v="6"/>
          </reference>
          <reference field="1" count="1" selected="0">
            <x v="3"/>
          </reference>
        </references>
      </pivotArea>
    </chartFormat>
    <chartFormat chart="8" format="16">
      <pivotArea type="data" outline="0" fieldPosition="0">
        <references count="3">
          <reference field="4294967294" count="1" selected="0">
            <x v="0"/>
          </reference>
          <reference field="0" count="1" selected="0">
            <x v="6"/>
          </reference>
          <reference field="1" count="1" selected="0">
            <x v="9"/>
          </reference>
        </references>
      </pivotArea>
    </chartFormat>
  </chartFormat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A913F99-269D-4998-A7FF-66E3A1DE28A5}" name="ByArea"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14" rowHeaderCaption="Strategic Measures by Strategic Alignment">
  <location ref="D63:E68" firstHeaderRow="1" firstDataRow="1" firstDataCol="1"/>
  <pivotFields count="7">
    <pivotField showAll="0"/>
    <pivotField showAll="0"/>
    <pivotField showAll="0"/>
    <pivotField dataField="1" showAll="0"/>
    <pivotField axis="axisRow" showAll="0">
      <items count="5">
        <item x="3"/>
        <item x="2"/>
        <item x="0"/>
        <item x="1"/>
        <item t="default"/>
      </items>
    </pivotField>
    <pivotField showAll="0">
      <items count="7">
        <item x="2"/>
        <item x="1"/>
        <item x="5"/>
        <item x="3"/>
        <item x="4"/>
        <item n="Not Aligned with a Goal" x="0"/>
        <item t="default"/>
      </items>
    </pivotField>
    <pivotField showAll="0"/>
  </pivotFields>
  <rowFields count="1">
    <field x="4"/>
  </rowFields>
  <rowItems count="5">
    <i>
      <x/>
    </i>
    <i>
      <x v="1"/>
    </i>
    <i>
      <x v="2"/>
    </i>
    <i>
      <x v="3"/>
    </i>
    <i t="grand">
      <x/>
    </i>
  </rowItems>
  <colItems count="1">
    <i/>
  </colItems>
  <dataFields count="1">
    <dataField name="# of Measures" fld="3" subtotal="count" baseField="0" baseItem="0"/>
  </dataFields>
  <formats count="4">
    <format dxfId="56">
      <pivotArea field="5" type="button" dataOnly="0" labelOnly="1" outline="0"/>
    </format>
    <format dxfId="55">
      <pivotArea dataOnly="0" labelOnly="1" grandRow="1" outline="0" fieldPosition="0"/>
    </format>
    <format dxfId="54">
      <pivotArea dataOnly="0" labelOnly="1" outline="0" axis="axisValues" fieldPosition="0"/>
    </format>
    <format dxfId="53">
      <pivotArea dataOnly="0" labelOnly="1" outline="0" axis="axisValues" fieldPosition="0"/>
    </format>
  </formats>
  <chartFormats count="5">
    <chartFormat chart="9" format="0" series="1">
      <pivotArea type="data" outline="0" fieldPosition="0">
        <references count="1">
          <reference field="4294967294" count="1" selected="0">
            <x v="0"/>
          </reference>
        </references>
      </pivotArea>
    </chartFormat>
    <chartFormat chart="9" format="1">
      <pivotArea type="data" outline="0" fieldPosition="0">
        <references count="2">
          <reference field="4294967294" count="1" selected="0">
            <x v="0"/>
          </reference>
          <reference field="4" count="1" selected="0">
            <x v="0"/>
          </reference>
        </references>
      </pivotArea>
    </chartFormat>
    <chartFormat chart="9" format="2">
      <pivotArea type="data" outline="0" fieldPosition="0">
        <references count="2">
          <reference field="4294967294" count="1" selected="0">
            <x v="0"/>
          </reference>
          <reference field="4" count="1" selected="0">
            <x v="1"/>
          </reference>
        </references>
      </pivotArea>
    </chartFormat>
    <chartFormat chart="9" format="3">
      <pivotArea type="data" outline="0" fieldPosition="0">
        <references count="2">
          <reference field="4294967294" count="1" selected="0">
            <x v="0"/>
          </reference>
          <reference field="4" count="1" selected="0">
            <x v="2"/>
          </reference>
        </references>
      </pivotArea>
    </chartFormat>
    <chartFormat chart="9" format="4">
      <pivotArea type="data" outline="0" fieldPosition="0">
        <references count="2">
          <reference field="4294967294" count="1" selected="0">
            <x v="0"/>
          </reference>
          <reference field="4" count="1" selected="0">
            <x v="3"/>
          </reference>
        </references>
      </pivotArea>
    </chartFormat>
  </chartFormats>
  <pivotTableStyleInfo name="PivotStyleLight7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DB9536F-A699-4688-9553-572B6124BD15}" name="PivotTable9"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17" rowHeaderCaption="Goal &amp; Division">
  <location ref="C7:D13" firstHeaderRow="1" firstDataRow="1" firstDataCol="1"/>
  <pivotFields count="7">
    <pivotField showAll="0">
      <items count="8">
        <item x="0"/>
        <item h="1" x="1"/>
        <item h="1" x="2"/>
        <item h="1" x="3"/>
        <item h="1" x="4"/>
        <item h="1" x="5"/>
        <item h="1" x="6"/>
        <item t="default"/>
      </items>
    </pivotField>
    <pivotField axis="axisRow" showAll="0">
      <items count="14">
        <item x="3"/>
        <item x="10"/>
        <item x="0"/>
        <item x="11"/>
        <item x="1"/>
        <item n="No Division" x="4"/>
        <item x="2"/>
        <item x="5"/>
        <item x="6"/>
        <item x="12"/>
        <item x="9"/>
        <item x="8"/>
        <item x="7"/>
        <item t="default"/>
      </items>
    </pivotField>
    <pivotField showAll="0"/>
    <pivotField dataField="1" showAll="0"/>
    <pivotField showAll="0">
      <items count="5">
        <item x="3"/>
        <item x="2"/>
        <item x="0"/>
        <item x="1"/>
        <item t="default"/>
      </items>
    </pivotField>
    <pivotField showAll="0">
      <items count="7">
        <item x="2"/>
        <item x="1"/>
        <item x="5"/>
        <item x="3"/>
        <item x="4"/>
        <item x="0"/>
        <item t="default"/>
      </items>
    </pivotField>
    <pivotField axis="axisRow" showAll="0">
      <items count="7">
        <item x="2"/>
        <item x="1"/>
        <item x="5"/>
        <item x="3"/>
        <item x="4"/>
        <item x="0"/>
        <item t="default"/>
      </items>
    </pivotField>
  </pivotFields>
  <rowFields count="2">
    <field x="6"/>
    <field x="1"/>
  </rowFields>
  <rowItems count="6">
    <i>
      <x v="1"/>
    </i>
    <i r="1">
      <x v="6"/>
    </i>
    <i>
      <x v="5"/>
    </i>
    <i r="1">
      <x v="2"/>
    </i>
    <i r="1">
      <x v="4"/>
    </i>
    <i t="grand">
      <x/>
    </i>
  </rowItems>
  <colItems count="1">
    <i/>
  </colItems>
  <dataFields count="1">
    <dataField name="# of Measures" fld="3" subtotal="count" baseField="0" baseItem="0"/>
  </dataFields>
  <formats count="3">
    <format dxfId="2">
      <pivotArea dataOnly="0" labelOnly="1" outline="0" axis="axisValues" fieldPosition="0"/>
    </format>
    <format dxfId="1">
      <pivotArea dataOnly="0" labelOnly="1" outline="0" axis="axisValues" fieldPosition="0"/>
    </format>
    <format dxfId="0">
      <pivotArea field="0" type="button" dataOnly="0" labelOnly="1" outline="0"/>
    </format>
  </formats>
  <chartFormats count="3">
    <chartFormat chart="1" format="0"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 chart="12" format="0" series="1">
      <pivotArea type="data" outline="0" fieldPosition="0">
        <references count="1">
          <reference field="4294967294" count="1" selected="0">
            <x v="0"/>
          </reference>
        </references>
      </pivotArea>
    </chartFormat>
  </chartFormat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F2CC197D-7CC1-4FCA-8B5D-78865845A4D0}" name="ListByStratArea" cacheId="0" applyNumberFormats="0" applyBorderFormats="0" applyFontFormats="0" applyPatternFormats="0" applyAlignmentFormats="0" applyWidthHeightFormats="1" dataCaption="Values" updatedVersion="8" minRefreshableVersion="3" showDrill="0" rowGrandTotals="0" itemPrintTitles="1" createdVersion="8" indent="0" outline="1" outlineData="1" multipleFieldFilters="0" rowHeaderCaption="List of Measure Names by Strategic Area">
  <location ref="H17:H28" firstHeaderRow="1" firstDataRow="1" firstDataCol="1"/>
  <pivotFields count="7">
    <pivotField showAll="0">
      <items count="8">
        <item x="0"/>
        <item h="1" x="1"/>
        <item h="1" x="2"/>
        <item h="1" x="3"/>
        <item h="1" x="4"/>
        <item h="1" x="5"/>
        <item h="1" x="6"/>
        <item t="default"/>
      </items>
    </pivotField>
    <pivotField showAll="0"/>
    <pivotField axis="axisRow" showAll="0">
      <items count="70">
        <item x="1"/>
        <item x="36"/>
        <item x="35"/>
        <item x="37"/>
        <item x="18"/>
        <item x="49"/>
        <item x="48"/>
        <item x="8"/>
        <item x="46"/>
        <item x="50"/>
        <item x="0"/>
        <item x="4"/>
        <item x="9"/>
        <item x="38"/>
        <item x="2"/>
        <item x="28"/>
        <item x="27"/>
        <item x="26"/>
        <item x="24"/>
        <item x="25"/>
        <item x="23"/>
        <item x="19"/>
        <item x="21"/>
        <item x="22"/>
        <item x="20"/>
        <item x="29"/>
        <item x="33"/>
        <item x="43"/>
        <item x="6"/>
        <item x="15"/>
        <item x="17"/>
        <item x="12"/>
        <item x="13"/>
        <item x="14"/>
        <item x="16"/>
        <item x="11"/>
        <item x="30"/>
        <item x="51"/>
        <item x="62"/>
        <item x="63"/>
        <item x="67"/>
        <item x="68"/>
        <item x="52"/>
        <item x="57"/>
        <item x="64"/>
        <item x="56"/>
        <item x="66"/>
        <item x="59"/>
        <item x="60"/>
        <item x="61"/>
        <item x="58"/>
        <item x="54"/>
        <item x="55"/>
        <item x="53"/>
        <item x="65"/>
        <item x="7"/>
        <item x="3"/>
        <item x="10"/>
        <item x="45"/>
        <item x="44"/>
        <item x="39"/>
        <item x="40"/>
        <item x="41"/>
        <item x="42"/>
        <item x="5"/>
        <item x="31"/>
        <item x="32"/>
        <item x="34"/>
        <item x="47"/>
        <item t="default"/>
      </items>
    </pivotField>
    <pivotField showAll="0"/>
    <pivotField axis="axisRow" showAll="0">
      <items count="5">
        <item x="3"/>
        <item x="2"/>
        <item x="0"/>
        <item x="1"/>
        <item t="default"/>
      </items>
    </pivotField>
    <pivotField showAll="0"/>
    <pivotField showAll="0"/>
  </pivotFields>
  <rowFields count="2">
    <field x="4"/>
    <field x="2"/>
  </rowFields>
  <rowItems count="11">
    <i>
      <x v="1"/>
    </i>
    <i r="1">
      <x v="11"/>
    </i>
    <i r="1">
      <x v="28"/>
    </i>
    <i r="1">
      <x v="55"/>
    </i>
    <i r="1">
      <x v="64"/>
    </i>
    <i>
      <x v="2"/>
    </i>
    <i r="1">
      <x/>
    </i>
    <i r="1">
      <x v="10"/>
    </i>
    <i>
      <x v="3"/>
    </i>
    <i r="1">
      <x v="14"/>
    </i>
    <i r="1">
      <x v="56"/>
    </i>
  </rowItems>
  <colItems count="1">
    <i/>
  </colItem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58AECFC3-DEA9-47D4-A477-B17CA5453D06}" name="Area" cacheId="0" applyNumberFormats="0" applyBorderFormats="0" applyFontFormats="0" applyPatternFormats="0" applyAlignmentFormats="0" applyWidthHeightFormats="1" dataCaption="Values" updatedVersion="8" minRefreshableVersion="3" showDrill="0" itemPrintTitles="1" createdVersion="8" indent="0" outline="1" outlineData="1" multipleFieldFilters="0" chartFormat="12" rowHeaderCaption="Division : Strategic Area">
  <location ref="C29:D36" firstHeaderRow="1" firstDataRow="1" firstDataCol="1"/>
  <pivotFields count="7">
    <pivotField showAll="0">
      <items count="8">
        <item x="0"/>
        <item h="1" x="1"/>
        <item h="1" x="2"/>
        <item h="1" x="3"/>
        <item h="1" x="4"/>
        <item h="1" x="5"/>
        <item h="1" x="6"/>
        <item t="default"/>
      </items>
    </pivotField>
    <pivotField axis="axisRow" showAll="0">
      <items count="14">
        <item x="3"/>
        <item x="10"/>
        <item x="0"/>
        <item x="11"/>
        <item x="1"/>
        <item n="No Division" x="4"/>
        <item x="2"/>
        <item x="5"/>
        <item x="6"/>
        <item x="12"/>
        <item x="9"/>
        <item x="8"/>
        <item x="7"/>
        <item t="default"/>
      </items>
    </pivotField>
    <pivotField showAll="0"/>
    <pivotField dataField="1" showAll="0"/>
    <pivotField axis="axisRow" showAll="0">
      <items count="5">
        <item x="3"/>
        <item x="2"/>
        <item x="0"/>
        <item x="1"/>
        <item t="default"/>
      </items>
    </pivotField>
    <pivotField showAll="0">
      <items count="7">
        <item x="2"/>
        <item x="1"/>
        <item x="5"/>
        <item x="3"/>
        <item x="4"/>
        <item x="0"/>
        <item t="default"/>
      </items>
    </pivotField>
    <pivotField showAll="0">
      <items count="7">
        <item x="2"/>
        <item x="1"/>
        <item x="5"/>
        <item x="3"/>
        <item x="4"/>
        <item x="0"/>
        <item t="default"/>
      </items>
    </pivotField>
  </pivotFields>
  <rowFields count="2">
    <field x="1"/>
    <field x="4"/>
  </rowFields>
  <rowItems count="7">
    <i>
      <x v="2"/>
    </i>
    <i r="1">
      <x v="2"/>
    </i>
    <i>
      <x v="4"/>
    </i>
    <i r="1">
      <x v="3"/>
    </i>
    <i>
      <x v="6"/>
    </i>
    <i r="1">
      <x v="1"/>
    </i>
    <i t="grand">
      <x/>
    </i>
  </rowItems>
  <colItems count="1">
    <i/>
  </colItems>
  <dataFields count="1">
    <dataField name="# of Measures" fld="3" subtotal="count" baseField="0" baseItem="0"/>
  </dataFields>
  <formats count="3">
    <format dxfId="5">
      <pivotArea dataOnly="0" labelOnly="1" outline="0" axis="axisValues" fieldPosition="0"/>
    </format>
    <format dxfId="4">
      <pivotArea dataOnly="0" labelOnly="1" outline="0" axis="axisValues" fieldPosition="0"/>
    </format>
    <format dxfId="3">
      <pivotArea field="0" type="button" dataOnly="0" labelOnly="1" outline="0"/>
    </format>
  </formats>
  <chartFormats count="2">
    <chartFormat chart="1" format="0" series="1">
      <pivotArea type="data" outline="0" fieldPosition="0">
        <references count="1">
          <reference field="4294967294" count="1" selected="0">
            <x v="0"/>
          </reference>
        </references>
      </pivotArea>
    </chartFormat>
    <chartFormat chart="7" format="0" series="1">
      <pivotArea type="data" outline="0" fieldPosition="0">
        <references count="1">
          <reference field="4294967294" count="1" selected="0">
            <x v="0"/>
          </reference>
        </references>
      </pivotArea>
    </chartFormat>
  </chartFormat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F0912A7B-3644-4B73-BCBA-B4E7B5C7E1E4}" name="Department" cacheId="0" applyNumberFormats="0" applyBorderFormats="0" applyFontFormats="0" applyPatternFormats="0" applyAlignmentFormats="0" applyWidthHeightFormats="1" dataCaption="Values" updatedVersion="8" minRefreshableVersion="3" showDrill="0" rowGrandTotals="0" itemPrintTitles="1" createdVersion="8" indent="0" outline="1" outlineData="1" multipleFieldFilters="0" chartFormat="5" rowHeaderCaption="Department">
  <location ref="H6:H7" firstHeaderRow="1" firstDataRow="1" firstDataCol="1"/>
  <pivotFields count="7">
    <pivotField axis="axisRow" showAll="0">
      <items count="8">
        <item x="0"/>
        <item h="1" x="1"/>
        <item h="1" x="2"/>
        <item h="1" x="3"/>
        <item h="1" x="4"/>
        <item h="1" x="5"/>
        <item h="1" x="6"/>
        <item t="default"/>
      </items>
    </pivotField>
    <pivotField showAll="0"/>
    <pivotField showAll="0"/>
    <pivotField showAll="0"/>
    <pivotField showAll="0"/>
    <pivotField showAll="0"/>
    <pivotField showAll="0"/>
  </pivotFields>
  <rowFields count="1">
    <field x="0"/>
  </rowFields>
  <rowItems count="1">
    <i>
      <x/>
    </i>
  </rowItems>
  <colItems count="1">
    <i/>
  </colItems>
  <formats count="3">
    <format dxfId="8">
      <pivotArea dataOnly="0" labelOnly="1" outline="0" axis="axisValues" fieldPosition="0"/>
    </format>
    <format dxfId="7">
      <pivotArea dataOnly="0" labelOnly="1" outline="0" axis="axisValues" fieldPosition="0"/>
    </format>
    <format dxfId="6">
      <pivotArea field="0" type="button" dataOnly="0" labelOnly="1" outline="0" axis="axisRow" fieldPosition="0"/>
    </format>
  </formats>
  <pivotTableStyleInfo name="PivotStyleLight7 2 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1" xr10:uid="{9DB18558-BB46-4F7B-8601-6F85AD89FF51}" sourceName="Department">
  <pivotTables>
    <pivotTable tabId="5" name="Division"/>
    <pivotTable tabId="5" name="Department"/>
    <pivotTable tabId="5" name="Area"/>
    <pivotTable tabId="5" name="ListByStratArea"/>
    <pivotTable tabId="5" name="PivotTable9"/>
  </pivotTables>
  <data>
    <tabular pivotCacheId="2078472181">
      <items count="7">
        <i x="0" s="1"/>
        <i x="1"/>
        <i x="2"/>
        <i x="3"/>
        <i x="4"/>
        <i x="5"/>
        <i x="6"/>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partment" xr10:uid="{531D4A2F-D3FC-4EE2-A92D-6B9B519F22EC}" sourceName="Department">
  <extLst>
    <x:ext xmlns:x15="http://schemas.microsoft.com/office/spreadsheetml/2010/11/main" uri="{2F2917AC-EB37-4324-AD4E-5DD8C200BD13}">
      <x15:tableSlicerCache tableId="2" column="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cil_Approved_Strategic_Area_Alignment" xr10:uid="{ABA35AE1-EC25-4784-BBD9-61C34AEB5682}" sourceName="Council-Approved Strategic Area Alignment">
  <extLst>
    <x:ext xmlns:x15="http://schemas.microsoft.com/office/spreadsheetml/2010/11/main" uri="{2F2917AC-EB37-4324-AD4E-5DD8C200BD13}">
      <x15:tableSlicerCache tableId="2" column="5"/>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mary_City_Council_Goal_Alignment" xr10:uid="{086F987C-7280-40DC-978C-4FEA94290487}" sourceName="Primary City Council Goal Alignment">
  <extLst>
    <x:ext xmlns:x15="http://schemas.microsoft.com/office/spreadsheetml/2010/11/main" uri="{2F2917AC-EB37-4324-AD4E-5DD8C200BD13}">
      <x15:tableSlicerCache tableId="2" column="6"/>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vision_or_Work_Group" xr10:uid="{6497A8FB-72A9-443B-8183-C7D6BE46B2A8}" sourceName="Division or Work Group">
  <extLst>
    <x:ext xmlns:x15="http://schemas.microsoft.com/office/spreadsheetml/2010/11/main" uri="{2F2917AC-EB37-4324-AD4E-5DD8C200BD13}">
      <x15:tableSlicerCache tableId="2"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xr10:uid="{40D07A1A-7FF6-4846-8B3B-CE25C852EBD7}" cache="Slicer_Department" caption="Department" lockedPosition="1" rowHeight="257175"/>
  <slicer name="Council-Approved Strategic Area Alignment" xr10:uid="{D171FD55-ECD4-40C9-8EB5-D9B3CB132FA9}" cache="Slicer_Council_Approved_Strategic_Area_Alignment" caption="Strategic Area" columnCount="2" lockedPosition="1" rowHeight="257175"/>
  <slicer name="Primary City Council Goal Alignment" xr10:uid="{CCED9A20-D2E4-4AC9-8988-15B46831A1BA}" cache="Slicer_Primary_City_Council_Goal_Alignment" caption="City Goal" lockedPosition="1" rowHeight="257175"/>
  <slicer name="Division or Work Group" xr10:uid="{43D3AE11-0FCE-45E6-9684-9BE0FD4B2F9D}" cache="Slicer_Division_or_Work_Group" caption="Division or Work Group" lockedPosition="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partment 1" xr10:uid="{3D359046-FDAF-4CCA-9E73-8FE2E2A93394}" cache="Slicer_Department1" caption="Department"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C4B45F-EF1C-4E08-BCCA-D2533B166CBC}" name="Measures" displayName="Measures" ref="C1:I70" totalsRowShown="0" headerRowDxfId="68" dataDxfId="66" headerRowBorderDxfId="67" tableBorderDxfId="65" totalsRowBorderDxfId="64">
  <autoFilter ref="C1:I70" xr:uid="{D3C4B45F-EF1C-4E08-BCCA-D2533B166CB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DC283D4-76D0-4516-A58B-DA2551E9EEAC}" name="Department" dataDxfId="63"/>
    <tableColumn id="2" xr3:uid="{DF28BF35-9F16-48D6-B10A-89F586F5BB4A}" name="Division or Work Group" dataDxfId="62"/>
    <tableColumn id="3" xr3:uid="{A25D9E24-5DC3-4D0F-AA2B-E4E8D7760870}" name="Measure Name" dataDxfId="61"/>
    <tableColumn id="4" xr3:uid="{D2129F7E-04B7-4B48-A31B-ED9570166DDB}" name="Measure" dataDxfId="60"/>
    <tableColumn id="5" xr3:uid="{82BF50B9-E09D-4DB2-96C4-78585FE6D0D3}" name="Council-Approved Strategic Area Alignment" dataDxfId="59"/>
    <tableColumn id="6" xr3:uid="{D8708ACD-01A2-44CA-A1FE-1BB4ED4258E2}" name="Primary City Council Goal Alignment" dataDxfId="58"/>
    <tableColumn id="7" xr3:uid="{F6C81764-A71D-408E-B2CB-58135E0D4AC9}" name="Goal" dataDxfId="57">
      <calculatedColumnFormula>IF(Measures[[#This Row],[Primary City Council Goal Alignment]]="N/A","No Goal Specified",LEFT(Measures[[#This Row],[Primary City Council Goal Alignment]],6))</calculatedColumnFormula>
    </tableColumn>
  </tableColumns>
  <tableStyleInfo name="TableStyleMedium7 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2.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8.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3.bin"/><Relationship Id="rId5" Type="http://schemas.openxmlformats.org/officeDocument/2006/relationships/pivotTable" Target="../pivotTables/pivotTable10.xml"/><Relationship Id="rId4"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41D9-1115-4F29-861D-8ED633E31D37}">
  <sheetPr>
    <tabColor theme="9" tint="-0.249977111117893"/>
    <pageSetUpPr fitToPage="1"/>
  </sheetPr>
  <dimension ref="A1:L70"/>
  <sheetViews>
    <sheetView showGridLines="0" tabSelected="1" zoomScaleNormal="100" workbookViewId="0">
      <pane xSplit="5" ySplit="1" topLeftCell="F2" activePane="bottomRight" state="frozen"/>
      <selection pane="topRight" activeCell="E1" sqref="E1"/>
      <selection pane="bottomLeft" activeCell="A2" sqref="A2"/>
      <selection pane="bottomRight" activeCell="F52" sqref="F52"/>
    </sheetView>
  </sheetViews>
  <sheetFormatPr defaultColWidth="30.375" defaultRowHeight="14.3" outlineLevelCol="1" x14ac:dyDescent="0.25"/>
  <cols>
    <col min="1" max="1" width="36" customWidth="1"/>
    <col min="2" max="2" width="1.125" customWidth="1"/>
    <col min="3" max="4" width="24.75" style="15" customWidth="1"/>
    <col min="5" max="5" width="28.75" style="15" customWidth="1"/>
    <col min="6" max="6" width="54.75" style="15" customWidth="1"/>
    <col min="7" max="7" width="18.75" style="15" customWidth="1"/>
    <col min="8" max="8" width="68.75" style="15" customWidth="1"/>
    <col min="9" max="11" width="30.375" hidden="1" customWidth="1" outlineLevel="1"/>
    <col min="12" max="12" width="30.375" collapsed="1"/>
  </cols>
  <sheetData>
    <row r="1" spans="1:9" ht="46.55" customHeight="1" x14ac:dyDescent="0.25">
      <c r="A1" s="46" t="s">
        <v>198</v>
      </c>
      <c r="C1" s="43" t="s">
        <v>0</v>
      </c>
      <c r="D1" s="43" t="s">
        <v>1</v>
      </c>
      <c r="E1" s="43" t="s">
        <v>2</v>
      </c>
      <c r="F1" s="43" t="s">
        <v>3</v>
      </c>
      <c r="G1" s="44" t="s">
        <v>4</v>
      </c>
      <c r="H1" s="43" t="s">
        <v>5</v>
      </c>
      <c r="I1" s="39" t="s">
        <v>6</v>
      </c>
    </row>
    <row r="2" spans="1:9" ht="30.1" x14ac:dyDescent="0.25">
      <c r="C2" s="45" t="s">
        <v>7</v>
      </c>
      <c r="D2" s="45" t="s">
        <v>8</v>
      </c>
      <c r="E2" s="45" t="s">
        <v>9</v>
      </c>
      <c r="F2" s="45" t="s">
        <v>10</v>
      </c>
      <c r="G2" s="45" t="s">
        <v>11</v>
      </c>
      <c r="H2" s="45" t="s">
        <v>12</v>
      </c>
      <c r="I2" s="40" t="str">
        <f>IF(Measures[[#This Row],[Primary City Council Goal Alignment]]="N/A","No Goal Specified",LEFT(Measures[[#This Row],[Primary City Council Goal Alignment]],6))</f>
        <v>No Goal Specified</v>
      </c>
    </row>
    <row r="3" spans="1:9" ht="30.1" x14ac:dyDescent="0.25">
      <c r="C3" s="45" t="s">
        <v>7</v>
      </c>
      <c r="D3" s="45" t="s">
        <v>8</v>
      </c>
      <c r="E3" s="45" t="s">
        <v>13</v>
      </c>
      <c r="F3" s="45" t="s">
        <v>14</v>
      </c>
      <c r="G3" s="45" t="s">
        <v>11</v>
      </c>
      <c r="H3" s="45" t="s">
        <v>12</v>
      </c>
      <c r="I3" s="41" t="str">
        <f>IF(Measures[[#This Row],[Primary City Council Goal Alignment]]="N/A","No Goal Specified",LEFT(Measures[[#This Row],[Primary City Council Goal Alignment]],6))</f>
        <v>No Goal Specified</v>
      </c>
    </row>
    <row r="4" spans="1:9" ht="30.1" x14ac:dyDescent="0.25">
      <c r="C4" s="45" t="s">
        <v>7</v>
      </c>
      <c r="D4" s="45" t="s">
        <v>15</v>
      </c>
      <c r="E4" s="45" t="s">
        <v>16</v>
      </c>
      <c r="F4" s="45" t="s">
        <v>17</v>
      </c>
      <c r="G4" s="45" t="s">
        <v>18</v>
      </c>
      <c r="H4" s="45" t="s">
        <v>12</v>
      </c>
      <c r="I4" s="41" t="str">
        <f>IF(Measures[[#This Row],[Primary City Council Goal Alignment]]="N/A","No Goal Specified",LEFT(Measures[[#This Row],[Primary City Council Goal Alignment]],6))</f>
        <v>No Goal Specified</v>
      </c>
    </row>
    <row r="5" spans="1:9" ht="30.1" x14ac:dyDescent="0.25">
      <c r="C5" s="45" t="s">
        <v>7</v>
      </c>
      <c r="D5" s="45" t="s">
        <v>15</v>
      </c>
      <c r="E5" s="45" t="s">
        <v>19</v>
      </c>
      <c r="F5" s="45" t="s">
        <v>20</v>
      </c>
      <c r="G5" s="45" t="s">
        <v>18</v>
      </c>
      <c r="H5" s="45" t="s">
        <v>12</v>
      </c>
      <c r="I5" s="41" t="str">
        <f>IF(Measures[[#This Row],[Primary City Council Goal Alignment]]="N/A","No Goal Specified",LEFT(Measures[[#This Row],[Primary City Council Goal Alignment]],6))</f>
        <v>No Goal Specified</v>
      </c>
    </row>
    <row r="6" spans="1:9" ht="28.55" x14ac:dyDescent="0.25">
      <c r="C6" s="45" t="s">
        <v>7</v>
      </c>
      <c r="D6" s="45" t="s">
        <v>21</v>
      </c>
      <c r="E6" s="45" t="s">
        <v>22</v>
      </c>
      <c r="F6" s="45" t="s">
        <v>23</v>
      </c>
      <c r="G6" s="45" t="s">
        <v>24</v>
      </c>
      <c r="H6" s="45" t="s">
        <v>25</v>
      </c>
      <c r="I6" s="41" t="str">
        <f>IF(Measures[[#This Row],[Primary City Council Goal Alignment]]="N/A","No Goal Specified",LEFT(Measures[[#This Row],[Primary City Council Goal Alignment]],6))</f>
        <v>Goal 2</v>
      </c>
    </row>
    <row r="7" spans="1:9" ht="28.55" x14ac:dyDescent="0.25">
      <c r="C7" s="45" t="s">
        <v>7</v>
      </c>
      <c r="D7" s="45" t="s">
        <v>21</v>
      </c>
      <c r="E7" s="45" t="s">
        <v>26</v>
      </c>
      <c r="F7" s="45" t="s">
        <v>27</v>
      </c>
      <c r="G7" s="45" t="s">
        <v>24</v>
      </c>
      <c r="H7" s="45" t="s">
        <v>25</v>
      </c>
      <c r="I7" s="41" t="str">
        <f>IF(Measures[[#This Row],[Primary City Council Goal Alignment]]="N/A","No Goal Specified",LEFT(Measures[[#This Row],[Primary City Council Goal Alignment]],6))</f>
        <v>Goal 2</v>
      </c>
    </row>
    <row r="8" spans="1:9" ht="28.55" x14ac:dyDescent="0.25">
      <c r="C8" s="45" t="s">
        <v>7</v>
      </c>
      <c r="D8" s="45" t="s">
        <v>21</v>
      </c>
      <c r="E8" s="45" t="s">
        <v>28</v>
      </c>
      <c r="F8" s="45" t="s">
        <v>29</v>
      </c>
      <c r="G8" s="45" t="s">
        <v>24</v>
      </c>
      <c r="H8" s="45" t="s">
        <v>25</v>
      </c>
      <c r="I8" s="41" t="str">
        <f>IF(Measures[[#This Row],[Primary City Council Goal Alignment]]="N/A","No Goal Specified",LEFT(Measures[[#This Row],[Primary City Council Goal Alignment]],6))</f>
        <v>Goal 2</v>
      </c>
    </row>
    <row r="9" spans="1:9" ht="28.55" x14ac:dyDescent="0.25">
      <c r="C9" s="45" t="s">
        <v>7</v>
      </c>
      <c r="D9" s="45" t="s">
        <v>21</v>
      </c>
      <c r="E9" s="45" t="s">
        <v>30</v>
      </c>
      <c r="F9" s="45" t="s">
        <v>31</v>
      </c>
      <c r="G9" s="45" t="s">
        <v>24</v>
      </c>
      <c r="H9" s="45" t="s">
        <v>25</v>
      </c>
      <c r="I9" s="41" t="str">
        <f>IF(Measures[[#This Row],[Primary City Council Goal Alignment]]="N/A","No Goal Specified",LEFT(Measures[[#This Row],[Primary City Council Goal Alignment]],6))</f>
        <v>Goal 2</v>
      </c>
    </row>
    <row r="10" spans="1:9" ht="28.55" x14ac:dyDescent="0.25">
      <c r="C10" s="45" t="s">
        <v>32</v>
      </c>
      <c r="D10" s="45" t="s">
        <v>33</v>
      </c>
      <c r="E10" s="45" t="s">
        <v>34</v>
      </c>
      <c r="F10" s="45" t="s">
        <v>35</v>
      </c>
      <c r="G10" s="45" t="s">
        <v>36</v>
      </c>
      <c r="H10" s="45" t="s">
        <v>37</v>
      </c>
      <c r="I10" s="41" t="str">
        <f>IF(Measures[[#This Row],[Primary City Council Goal Alignment]]="N/A","No Goal Specified",LEFT(Measures[[#This Row],[Primary City Council Goal Alignment]],6))</f>
        <v>Goal 1</v>
      </c>
    </row>
    <row r="11" spans="1:9" ht="28.55" x14ac:dyDescent="0.25">
      <c r="C11" s="45" t="s">
        <v>32</v>
      </c>
      <c r="D11" s="45" t="s">
        <v>33</v>
      </c>
      <c r="E11" s="45" t="s">
        <v>38</v>
      </c>
      <c r="F11" s="45" t="s">
        <v>39</v>
      </c>
      <c r="G11" s="45" t="s">
        <v>36</v>
      </c>
      <c r="H11" s="45" t="s">
        <v>37</v>
      </c>
      <c r="I11" s="41" t="str">
        <f>IF(Measures[[#This Row],[Primary City Council Goal Alignment]]="N/A","No Goal Specified",LEFT(Measures[[#This Row],[Primary City Council Goal Alignment]],6))</f>
        <v>Goal 1</v>
      </c>
    </row>
    <row r="12" spans="1:9" ht="42.8" x14ac:dyDescent="0.25">
      <c r="C12" s="45" t="s">
        <v>32</v>
      </c>
      <c r="D12" s="45" t="s">
        <v>33</v>
      </c>
      <c r="E12" s="45" t="s">
        <v>40</v>
      </c>
      <c r="F12" s="45" t="s">
        <v>41</v>
      </c>
      <c r="G12" s="45" t="s">
        <v>36</v>
      </c>
      <c r="H12" s="45" t="s">
        <v>37</v>
      </c>
      <c r="I12" s="41" t="str">
        <f>IF(Measures[[#This Row],[Primary City Council Goal Alignment]]="N/A","No Goal Specified",LEFT(Measures[[#This Row],[Primary City Council Goal Alignment]],6))</f>
        <v>Goal 1</v>
      </c>
    </row>
    <row r="13" spans="1:9" ht="28.55" x14ac:dyDescent="0.25">
      <c r="C13" s="45" t="s">
        <v>42</v>
      </c>
      <c r="D13" s="45" t="s">
        <v>12</v>
      </c>
      <c r="E13" s="45" t="s">
        <v>43</v>
      </c>
      <c r="F13" s="45" t="s">
        <v>44</v>
      </c>
      <c r="G13" s="45" t="s">
        <v>18</v>
      </c>
      <c r="H13" s="45" t="s">
        <v>45</v>
      </c>
      <c r="I13" s="41" t="str">
        <f>IF(Measures[[#This Row],[Primary City Council Goal Alignment]]="N/A","No Goal Specified",LEFT(Measures[[#This Row],[Primary City Council Goal Alignment]],6))</f>
        <v>Goal 4</v>
      </c>
    </row>
    <row r="14" spans="1:9" ht="28.55" x14ac:dyDescent="0.25">
      <c r="C14" s="45" t="s">
        <v>42</v>
      </c>
      <c r="D14" s="45" t="s">
        <v>12</v>
      </c>
      <c r="E14" s="45" t="s">
        <v>46</v>
      </c>
      <c r="F14" s="45" t="s">
        <v>47</v>
      </c>
      <c r="G14" s="45" t="s">
        <v>18</v>
      </c>
      <c r="H14" s="45" t="s">
        <v>45</v>
      </c>
      <c r="I14" s="41" t="str">
        <f>IF(Measures[[#This Row],[Primary City Council Goal Alignment]]="N/A","No Goal Specified",LEFT(Measures[[#This Row],[Primary City Council Goal Alignment]],6))</f>
        <v>Goal 4</v>
      </c>
    </row>
    <row r="15" spans="1:9" ht="28.55" x14ac:dyDescent="0.25">
      <c r="C15" s="45" t="s">
        <v>42</v>
      </c>
      <c r="D15" s="45" t="s">
        <v>12</v>
      </c>
      <c r="E15" s="45" t="s">
        <v>48</v>
      </c>
      <c r="F15" s="45" t="s">
        <v>49</v>
      </c>
      <c r="G15" s="45" t="s">
        <v>18</v>
      </c>
      <c r="H15" s="45" t="s">
        <v>45</v>
      </c>
      <c r="I15" s="41" t="str">
        <f>IF(Measures[[#This Row],[Primary City Council Goal Alignment]]="N/A","No Goal Specified",LEFT(Measures[[#This Row],[Primary City Council Goal Alignment]],6))</f>
        <v>Goal 4</v>
      </c>
    </row>
    <row r="16" spans="1:9" ht="28.55" x14ac:dyDescent="0.25">
      <c r="C16" s="45" t="s">
        <v>42</v>
      </c>
      <c r="D16" s="45" t="s">
        <v>12</v>
      </c>
      <c r="E16" s="45" t="s">
        <v>50</v>
      </c>
      <c r="F16" s="45" t="s">
        <v>51</v>
      </c>
      <c r="G16" s="45" t="s">
        <v>18</v>
      </c>
      <c r="H16" s="45" t="s">
        <v>45</v>
      </c>
      <c r="I16" s="41" t="str">
        <f>IF(Measures[[#This Row],[Primary City Council Goal Alignment]]="N/A","No Goal Specified",LEFT(Measures[[#This Row],[Primary City Council Goal Alignment]],6))</f>
        <v>Goal 4</v>
      </c>
    </row>
    <row r="17" spans="3:9" ht="28.55" x14ac:dyDescent="0.25">
      <c r="C17" s="45" t="s">
        <v>42</v>
      </c>
      <c r="D17" s="45" t="s">
        <v>12</v>
      </c>
      <c r="E17" s="45" t="s">
        <v>52</v>
      </c>
      <c r="F17" s="45" t="s">
        <v>53</v>
      </c>
      <c r="G17" s="45" t="s">
        <v>18</v>
      </c>
      <c r="H17" s="45" t="s">
        <v>45</v>
      </c>
      <c r="I17" s="41" t="str">
        <f>IF(Measures[[#This Row],[Primary City Council Goal Alignment]]="N/A","No Goal Specified",LEFT(Measures[[#This Row],[Primary City Council Goal Alignment]],6))</f>
        <v>Goal 4</v>
      </c>
    </row>
    <row r="18" spans="3:9" ht="28.55" x14ac:dyDescent="0.25">
      <c r="C18" s="45" t="s">
        <v>42</v>
      </c>
      <c r="D18" s="45" t="s">
        <v>12</v>
      </c>
      <c r="E18" s="45" t="s">
        <v>54</v>
      </c>
      <c r="F18" s="45" t="s">
        <v>55</v>
      </c>
      <c r="G18" s="45" t="s">
        <v>18</v>
      </c>
      <c r="H18" s="45" t="s">
        <v>45</v>
      </c>
      <c r="I18" s="41" t="str">
        <f>IF(Measures[[#This Row],[Primary City Council Goal Alignment]]="N/A","No Goal Specified",LEFT(Measures[[#This Row],[Primary City Council Goal Alignment]],6))</f>
        <v>Goal 4</v>
      </c>
    </row>
    <row r="19" spans="3:9" ht="28.55" x14ac:dyDescent="0.25">
      <c r="C19" s="45" t="s">
        <v>42</v>
      </c>
      <c r="D19" s="45" t="s">
        <v>12</v>
      </c>
      <c r="E19" s="45" t="s">
        <v>56</v>
      </c>
      <c r="F19" s="45" t="s">
        <v>57</v>
      </c>
      <c r="G19" s="45" t="s">
        <v>18</v>
      </c>
      <c r="H19" s="45" t="s">
        <v>45</v>
      </c>
      <c r="I19" s="41" t="str">
        <f>IF(Measures[[#This Row],[Primary City Council Goal Alignment]]="N/A","No Goal Specified",LEFT(Measures[[#This Row],[Primary City Council Goal Alignment]],6))</f>
        <v>Goal 4</v>
      </c>
    </row>
    <row r="20" spans="3:9" ht="42.8" x14ac:dyDescent="0.25">
      <c r="C20" s="45" t="s">
        <v>58</v>
      </c>
      <c r="D20" s="45" t="s">
        <v>12</v>
      </c>
      <c r="E20" s="45" t="s">
        <v>59</v>
      </c>
      <c r="F20" s="45" t="s">
        <v>60</v>
      </c>
      <c r="G20" s="45" t="s">
        <v>36</v>
      </c>
      <c r="H20" s="45" t="s">
        <v>37</v>
      </c>
      <c r="I20" s="41" t="str">
        <f>IF(Measures[[#This Row],[Primary City Council Goal Alignment]]="N/A","No Goal Specified",LEFT(Measures[[#This Row],[Primary City Council Goal Alignment]],6))</f>
        <v>Goal 1</v>
      </c>
    </row>
    <row r="21" spans="3:9" ht="28.55" x14ac:dyDescent="0.25">
      <c r="C21" s="45" t="s">
        <v>58</v>
      </c>
      <c r="D21" s="45" t="s">
        <v>61</v>
      </c>
      <c r="E21" s="45" t="s">
        <v>62</v>
      </c>
      <c r="F21" s="45" t="s">
        <v>63</v>
      </c>
      <c r="G21" s="45" t="s">
        <v>36</v>
      </c>
      <c r="H21" s="45" t="s">
        <v>37</v>
      </c>
      <c r="I21" s="41" t="str">
        <f>IF(Measures[[#This Row],[Primary City Council Goal Alignment]]="N/A","No Goal Specified",LEFT(Measures[[#This Row],[Primary City Council Goal Alignment]],6))</f>
        <v>Goal 1</v>
      </c>
    </row>
    <row r="22" spans="3:9" ht="85.6" x14ac:dyDescent="0.25">
      <c r="C22" s="45" t="s">
        <v>58</v>
      </c>
      <c r="D22" s="45" t="s">
        <v>12</v>
      </c>
      <c r="E22" s="45" t="s">
        <v>64</v>
      </c>
      <c r="F22" s="45" t="s">
        <v>65</v>
      </c>
      <c r="G22" s="45" t="s">
        <v>36</v>
      </c>
      <c r="H22" s="45" t="s">
        <v>37</v>
      </c>
      <c r="I22" s="41" t="str">
        <f>IF(Measures[[#This Row],[Primary City Council Goal Alignment]]="N/A","No Goal Specified",LEFT(Measures[[#This Row],[Primary City Council Goal Alignment]],6))</f>
        <v>Goal 1</v>
      </c>
    </row>
    <row r="23" spans="3:9" ht="85.6" x14ac:dyDescent="0.25">
      <c r="C23" s="45" t="s">
        <v>58</v>
      </c>
      <c r="D23" s="45" t="s">
        <v>61</v>
      </c>
      <c r="E23" s="45" t="s">
        <v>66</v>
      </c>
      <c r="F23" s="45" t="s">
        <v>67</v>
      </c>
      <c r="G23" s="45" t="s">
        <v>36</v>
      </c>
      <c r="H23" s="45" t="s">
        <v>37</v>
      </c>
      <c r="I23" s="41" t="str">
        <f>IF(Measures[[#This Row],[Primary City Council Goal Alignment]]="N/A","No Goal Specified",LEFT(Measures[[#This Row],[Primary City Council Goal Alignment]],6))</f>
        <v>Goal 1</v>
      </c>
    </row>
    <row r="24" spans="3:9" ht="85.6" x14ac:dyDescent="0.25">
      <c r="C24" s="45" t="s">
        <v>58</v>
      </c>
      <c r="D24" s="45" t="s">
        <v>61</v>
      </c>
      <c r="E24" s="45" t="s">
        <v>68</v>
      </c>
      <c r="F24" s="45" t="s">
        <v>69</v>
      </c>
      <c r="G24" s="45" t="s">
        <v>36</v>
      </c>
      <c r="H24" s="45" t="s">
        <v>37</v>
      </c>
      <c r="I24" s="41" t="str">
        <f>IF(Measures[[#This Row],[Primary City Council Goal Alignment]]="N/A","No Goal Specified",LEFT(Measures[[#This Row],[Primary City Council Goal Alignment]],6))</f>
        <v>Goal 1</v>
      </c>
    </row>
    <row r="25" spans="3:9" ht="28.55" x14ac:dyDescent="0.25">
      <c r="C25" s="45" t="s">
        <v>58</v>
      </c>
      <c r="D25" s="45" t="s">
        <v>70</v>
      </c>
      <c r="E25" s="45" t="s">
        <v>71</v>
      </c>
      <c r="F25" s="45" t="s">
        <v>72</v>
      </c>
      <c r="G25" s="45" t="s">
        <v>36</v>
      </c>
      <c r="H25" s="45" t="s">
        <v>37</v>
      </c>
      <c r="I25" s="41" t="str">
        <f>IF(Measures[[#This Row],[Primary City Council Goal Alignment]]="N/A","No Goal Specified",LEFT(Measures[[#This Row],[Primary City Council Goal Alignment]],6))</f>
        <v>Goal 1</v>
      </c>
    </row>
    <row r="26" spans="3:9" ht="28.55" x14ac:dyDescent="0.25">
      <c r="C26" s="45" t="s">
        <v>58</v>
      </c>
      <c r="D26" s="45" t="s">
        <v>70</v>
      </c>
      <c r="E26" s="45" t="s">
        <v>73</v>
      </c>
      <c r="F26" s="45" t="s">
        <v>74</v>
      </c>
      <c r="G26" s="45" t="s">
        <v>36</v>
      </c>
      <c r="H26" s="45" t="s">
        <v>37</v>
      </c>
      <c r="I26" s="41" t="str">
        <f>IF(Measures[[#This Row],[Primary City Council Goal Alignment]]="N/A","No Goal Specified",LEFT(Measures[[#This Row],[Primary City Council Goal Alignment]],6))</f>
        <v>Goal 1</v>
      </c>
    </row>
    <row r="27" spans="3:9" ht="42.8" x14ac:dyDescent="0.25">
      <c r="C27" s="45" t="s">
        <v>58</v>
      </c>
      <c r="D27" s="45" t="s">
        <v>70</v>
      </c>
      <c r="E27" s="45" t="s">
        <v>75</v>
      </c>
      <c r="F27" s="45" t="s">
        <v>76</v>
      </c>
      <c r="G27" s="45" t="s">
        <v>36</v>
      </c>
      <c r="H27" s="45" t="s">
        <v>37</v>
      </c>
      <c r="I27" s="41" t="str">
        <f>IF(Measures[[#This Row],[Primary City Council Goal Alignment]]="N/A","No Goal Specified",LEFT(Measures[[#This Row],[Primary City Council Goal Alignment]],6))</f>
        <v>Goal 1</v>
      </c>
    </row>
    <row r="28" spans="3:9" ht="28.55" x14ac:dyDescent="0.25">
      <c r="C28" s="45" t="s">
        <v>58</v>
      </c>
      <c r="D28" s="45" t="s">
        <v>70</v>
      </c>
      <c r="E28" s="45" t="s">
        <v>77</v>
      </c>
      <c r="F28" s="45" t="s">
        <v>78</v>
      </c>
      <c r="G28" s="45" t="s">
        <v>36</v>
      </c>
      <c r="H28" s="45" t="s">
        <v>37</v>
      </c>
      <c r="I28" s="41" t="str">
        <f>IF(Measures[[#This Row],[Primary City Council Goal Alignment]]="N/A","No Goal Specified",LEFT(Measures[[#This Row],[Primary City Council Goal Alignment]],6))</f>
        <v>Goal 1</v>
      </c>
    </row>
    <row r="29" spans="3:9" ht="28.55" x14ac:dyDescent="0.25">
      <c r="C29" s="45" t="s">
        <v>58</v>
      </c>
      <c r="D29" s="45" t="s">
        <v>70</v>
      </c>
      <c r="E29" s="45" t="s">
        <v>79</v>
      </c>
      <c r="F29" s="45" t="s">
        <v>80</v>
      </c>
      <c r="G29" s="45" t="s">
        <v>36</v>
      </c>
      <c r="H29" s="45" t="s">
        <v>37</v>
      </c>
      <c r="I29" s="41" t="str">
        <f>IF(Measures[[#This Row],[Primary City Council Goal Alignment]]="N/A","No Goal Specified",LEFT(Measures[[#This Row],[Primary City Council Goal Alignment]],6))</f>
        <v>Goal 1</v>
      </c>
    </row>
    <row r="30" spans="3:9" ht="28.55" x14ac:dyDescent="0.25">
      <c r="C30" s="45" t="s">
        <v>58</v>
      </c>
      <c r="D30" s="45" t="s">
        <v>70</v>
      </c>
      <c r="E30" s="45" t="s">
        <v>81</v>
      </c>
      <c r="F30" s="45" t="s">
        <v>82</v>
      </c>
      <c r="G30" s="45" t="s">
        <v>36</v>
      </c>
      <c r="H30" s="45" t="s">
        <v>37</v>
      </c>
      <c r="I30" s="41" t="str">
        <f>IF(Measures[[#This Row],[Primary City Council Goal Alignment]]="N/A","No Goal Specified",LEFT(Measures[[#This Row],[Primary City Council Goal Alignment]],6))</f>
        <v>Goal 1</v>
      </c>
    </row>
    <row r="31" spans="3:9" ht="45" x14ac:dyDescent="0.25">
      <c r="C31" s="45" t="s">
        <v>83</v>
      </c>
      <c r="D31" s="45" t="s">
        <v>12</v>
      </c>
      <c r="E31" s="45" t="s">
        <v>84</v>
      </c>
      <c r="F31" s="45" t="s">
        <v>85</v>
      </c>
      <c r="G31" s="45" t="s">
        <v>11</v>
      </c>
      <c r="H31" s="45" t="s">
        <v>86</v>
      </c>
      <c r="I31" s="41" t="str">
        <f>IF(Measures[[#This Row],[Primary City Council Goal Alignment]]="N/A","No Goal Specified",LEFT(Measures[[#This Row],[Primary City Council Goal Alignment]],6))</f>
        <v>Goal 5</v>
      </c>
    </row>
    <row r="32" spans="3:9" ht="45" x14ac:dyDescent="0.25">
      <c r="C32" s="45" t="s">
        <v>83</v>
      </c>
      <c r="D32" s="45" t="s">
        <v>12</v>
      </c>
      <c r="E32" s="45" t="s">
        <v>87</v>
      </c>
      <c r="F32" s="45" t="s">
        <v>88</v>
      </c>
      <c r="G32" s="45" t="s">
        <v>18</v>
      </c>
      <c r="H32" s="45" t="s">
        <v>86</v>
      </c>
      <c r="I32" s="41" t="str">
        <f>IF(Measures[[#This Row],[Primary City Council Goal Alignment]]="N/A","No Goal Specified",LEFT(Measures[[#This Row],[Primary City Council Goal Alignment]],6))</f>
        <v>Goal 5</v>
      </c>
    </row>
    <row r="33" spans="3:9" ht="45" x14ac:dyDescent="0.25">
      <c r="C33" s="45" t="s">
        <v>83</v>
      </c>
      <c r="D33" s="45" t="s">
        <v>12</v>
      </c>
      <c r="E33" s="45" t="s">
        <v>89</v>
      </c>
      <c r="F33" s="45" t="s">
        <v>90</v>
      </c>
      <c r="G33" s="45" t="s">
        <v>36</v>
      </c>
      <c r="H33" s="45" t="s">
        <v>86</v>
      </c>
      <c r="I33" s="41" t="str">
        <f>IF(Measures[[#This Row],[Primary City Council Goal Alignment]]="N/A","No Goal Specified",LEFT(Measures[[#This Row],[Primary City Council Goal Alignment]],6))</f>
        <v>Goal 5</v>
      </c>
    </row>
    <row r="34" spans="3:9" ht="45" x14ac:dyDescent="0.25">
      <c r="C34" s="45" t="s">
        <v>83</v>
      </c>
      <c r="D34" s="45" t="s">
        <v>12</v>
      </c>
      <c r="E34" s="45" t="s">
        <v>91</v>
      </c>
      <c r="F34" s="45" t="s">
        <v>92</v>
      </c>
      <c r="G34" s="45" t="s">
        <v>36</v>
      </c>
      <c r="H34" s="45" t="s">
        <v>86</v>
      </c>
      <c r="I34" s="41" t="str">
        <f>IF(Measures[[#This Row],[Primary City Council Goal Alignment]]="N/A","No Goal Specified",LEFT(Measures[[#This Row],[Primary City Council Goal Alignment]],6))</f>
        <v>Goal 5</v>
      </c>
    </row>
    <row r="35" spans="3:9" ht="28.55" x14ac:dyDescent="0.25">
      <c r="C35" s="45" t="s">
        <v>83</v>
      </c>
      <c r="D35" s="45" t="s">
        <v>12</v>
      </c>
      <c r="E35" s="45" t="s">
        <v>93</v>
      </c>
      <c r="F35" s="45" t="s">
        <v>94</v>
      </c>
      <c r="G35" s="45" t="s">
        <v>18</v>
      </c>
      <c r="H35" s="45" t="s">
        <v>45</v>
      </c>
      <c r="I35" s="41" t="str">
        <f>IF(Measures[[#This Row],[Primary City Council Goal Alignment]]="N/A","No Goal Specified",LEFT(Measures[[#This Row],[Primary City Council Goal Alignment]],6))</f>
        <v>Goal 4</v>
      </c>
    </row>
    <row r="36" spans="3:9" ht="28.55" x14ac:dyDescent="0.25">
      <c r="C36" s="45" t="s">
        <v>83</v>
      </c>
      <c r="D36" s="45" t="s">
        <v>12</v>
      </c>
      <c r="E36" s="45" t="s">
        <v>95</v>
      </c>
      <c r="F36" s="45" t="s">
        <v>96</v>
      </c>
      <c r="G36" s="45" t="s">
        <v>36</v>
      </c>
      <c r="H36" s="45" t="s">
        <v>45</v>
      </c>
      <c r="I36" s="41" t="str">
        <f>IF(Measures[[#This Row],[Primary City Council Goal Alignment]]="N/A","No Goal Specified",LEFT(Measures[[#This Row],[Primary City Council Goal Alignment]],6))</f>
        <v>Goal 4</v>
      </c>
    </row>
    <row r="37" spans="3:9" ht="59.95" x14ac:dyDescent="0.25">
      <c r="C37" s="45" t="s">
        <v>83</v>
      </c>
      <c r="D37" s="45" t="s">
        <v>12</v>
      </c>
      <c r="E37" s="45" t="s">
        <v>97</v>
      </c>
      <c r="F37" s="45" t="s">
        <v>98</v>
      </c>
      <c r="G37" s="45" t="s">
        <v>18</v>
      </c>
      <c r="H37" s="45" t="s">
        <v>86</v>
      </c>
      <c r="I37" s="41" t="str">
        <f>IF(Measures[[#This Row],[Primary City Council Goal Alignment]]="N/A","No Goal Specified",LEFT(Measures[[#This Row],[Primary City Council Goal Alignment]],6))</f>
        <v>Goal 5</v>
      </c>
    </row>
    <row r="38" spans="3:9" ht="59.95" x14ac:dyDescent="0.25">
      <c r="C38" s="45" t="s">
        <v>83</v>
      </c>
      <c r="D38" s="45" t="s">
        <v>12</v>
      </c>
      <c r="E38" s="45" t="s">
        <v>99</v>
      </c>
      <c r="F38" s="45" t="s">
        <v>100</v>
      </c>
      <c r="G38" s="45" t="s">
        <v>18</v>
      </c>
      <c r="H38" s="45" t="s">
        <v>86</v>
      </c>
      <c r="I38" s="41" t="str">
        <f>IF(Measures[[#This Row],[Primary City Council Goal Alignment]]="N/A","No Goal Specified",LEFT(Measures[[#This Row],[Primary City Council Goal Alignment]],6))</f>
        <v>Goal 5</v>
      </c>
    </row>
    <row r="39" spans="3:9" ht="59.95" x14ac:dyDescent="0.25">
      <c r="C39" s="45" t="s">
        <v>83</v>
      </c>
      <c r="D39" s="45" t="s">
        <v>12</v>
      </c>
      <c r="E39" s="45" t="s">
        <v>101</v>
      </c>
      <c r="F39" s="45" t="s">
        <v>102</v>
      </c>
      <c r="G39" s="45" t="s">
        <v>18</v>
      </c>
      <c r="H39" s="45" t="s">
        <v>86</v>
      </c>
      <c r="I39" s="41" t="str">
        <f>IF(Measures[[#This Row],[Primary City Council Goal Alignment]]="N/A","No Goal Specified",LEFT(Measures[[#This Row],[Primary City Council Goal Alignment]],6))</f>
        <v>Goal 5</v>
      </c>
    </row>
    <row r="40" spans="3:9" ht="71.349999999999994" x14ac:dyDescent="0.25">
      <c r="C40" s="45" t="s">
        <v>103</v>
      </c>
      <c r="D40" s="45" t="s">
        <v>104</v>
      </c>
      <c r="E40" s="45" t="s">
        <v>105</v>
      </c>
      <c r="F40" s="45" t="s">
        <v>106</v>
      </c>
      <c r="G40" s="45" t="s">
        <v>18</v>
      </c>
      <c r="H40" s="45" t="s">
        <v>107</v>
      </c>
      <c r="I40" s="41" t="str">
        <f>IF(Measures[[#This Row],[Primary City Council Goal Alignment]]="N/A","No Goal Specified",LEFT(Measures[[#This Row],[Primary City Council Goal Alignment]],6))</f>
        <v>Goal 3</v>
      </c>
    </row>
    <row r="41" spans="3:9" ht="30.1" x14ac:dyDescent="0.25">
      <c r="C41" s="45" t="s">
        <v>103</v>
      </c>
      <c r="D41" s="45" t="s">
        <v>108</v>
      </c>
      <c r="E41" s="45" t="s">
        <v>109</v>
      </c>
      <c r="F41" s="45" t="s">
        <v>110</v>
      </c>
      <c r="G41" s="45" t="s">
        <v>36</v>
      </c>
      <c r="H41" s="45" t="s">
        <v>12</v>
      </c>
      <c r="I41" s="41" t="str">
        <f>IF(Measures[[#This Row],[Primary City Council Goal Alignment]]="N/A","No Goal Specified",LEFT(Measures[[#This Row],[Primary City Council Goal Alignment]],6))</f>
        <v>No Goal Specified</v>
      </c>
    </row>
    <row r="42" spans="3:9" ht="30.1" x14ac:dyDescent="0.25">
      <c r="C42" s="45" t="s">
        <v>103</v>
      </c>
      <c r="D42" s="45" t="s">
        <v>108</v>
      </c>
      <c r="E42" s="45" t="s">
        <v>111</v>
      </c>
      <c r="F42" s="45" t="s">
        <v>112</v>
      </c>
      <c r="G42" s="45" t="s">
        <v>36</v>
      </c>
      <c r="H42" s="45" t="s">
        <v>12</v>
      </c>
      <c r="I42" s="41" t="str">
        <f>IF(Measures[[#This Row],[Primary City Council Goal Alignment]]="N/A","No Goal Specified",LEFT(Measures[[#This Row],[Primary City Council Goal Alignment]],6))</f>
        <v>No Goal Specified</v>
      </c>
    </row>
    <row r="43" spans="3:9" ht="30.1" x14ac:dyDescent="0.25">
      <c r="C43" s="45" t="s">
        <v>103</v>
      </c>
      <c r="D43" s="45" t="s">
        <v>108</v>
      </c>
      <c r="E43" s="45" t="s">
        <v>113</v>
      </c>
      <c r="F43" s="45" t="s">
        <v>114</v>
      </c>
      <c r="G43" s="45" t="s">
        <v>36</v>
      </c>
      <c r="H43" s="45" t="s">
        <v>12</v>
      </c>
      <c r="I43" s="41" t="str">
        <f>IF(Measures[[#This Row],[Primary City Council Goal Alignment]]="N/A","No Goal Specified",LEFT(Measures[[#This Row],[Primary City Council Goal Alignment]],6))</f>
        <v>No Goal Specified</v>
      </c>
    </row>
    <row r="44" spans="3:9" ht="30.1" x14ac:dyDescent="0.25">
      <c r="C44" s="45" t="s">
        <v>103</v>
      </c>
      <c r="D44" s="45" t="s">
        <v>108</v>
      </c>
      <c r="E44" s="45" t="s">
        <v>115</v>
      </c>
      <c r="F44" s="45" t="s">
        <v>116</v>
      </c>
      <c r="G44" s="45" t="s">
        <v>36</v>
      </c>
      <c r="H44" s="45" t="s">
        <v>12</v>
      </c>
      <c r="I44" s="41" t="str">
        <f>IF(Measures[[#This Row],[Primary City Council Goal Alignment]]="N/A","No Goal Specified",LEFT(Measures[[#This Row],[Primary City Council Goal Alignment]],6))</f>
        <v>No Goal Specified</v>
      </c>
    </row>
    <row r="45" spans="3:9" ht="57.1" x14ac:dyDescent="0.25">
      <c r="C45" s="45" t="s">
        <v>103</v>
      </c>
      <c r="D45" s="45" t="s">
        <v>117</v>
      </c>
      <c r="E45" s="45" t="s">
        <v>118</v>
      </c>
      <c r="F45" s="45" t="s">
        <v>119</v>
      </c>
      <c r="G45" s="45" t="s">
        <v>24</v>
      </c>
      <c r="H45" s="45" t="s">
        <v>25</v>
      </c>
      <c r="I45" s="41" t="str">
        <f>IF(Measures[[#This Row],[Primary City Council Goal Alignment]]="N/A","No Goal Specified",LEFT(Measures[[#This Row],[Primary City Council Goal Alignment]],6))</f>
        <v>Goal 2</v>
      </c>
    </row>
    <row r="46" spans="3:9" ht="28.55" x14ac:dyDescent="0.25">
      <c r="C46" s="45" t="s">
        <v>103</v>
      </c>
      <c r="D46" s="45" t="s">
        <v>117</v>
      </c>
      <c r="E46" s="45" t="s">
        <v>120</v>
      </c>
      <c r="F46" s="45" t="s">
        <v>121</v>
      </c>
      <c r="G46" s="45" t="s">
        <v>24</v>
      </c>
      <c r="H46" s="45" t="s">
        <v>25</v>
      </c>
      <c r="I46" s="41" t="str">
        <f>IF(Measures[[#This Row],[Primary City Council Goal Alignment]]="N/A","No Goal Specified",LEFT(Measures[[#This Row],[Primary City Council Goal Alignment]],6))</f>
        <v>Goal 2</v>
      </c>
    </row>
    <row r="47" spans="3:9" ht="28.55" x14ac:dyDescent="0.25">
      <c r="C47" s="45" t="s">
        <v>103</v>
      </c>
      <c r="D47" s="45" t="s">
        <v>117</v>
      </c>
      <c r="E47" s="45" t="s">
        <v>122</v>
      </c>
      <c r="F47" s="45" t="s">
        <v>123</v>
      </c>
      <c r="G47" s="45" t="s">
        <v>24</v>
      </c>
      <c r="H47" s="45" t="s">
        <v>25</v>
      </c>
      <c r="I47" s="41" t="str">
        <f>IF(Measures[[#This Row],[Primary City Council Goal Alignment]]="N/A","No Goal Specified",LEFT(Measures[[#This Row],[Primary City Council Goal Alignment]],6))</f>
        <v>Goal 2</v>
      </c>
    </row>
    <row r="48" spans="3:9" ht="28.55" x14ac:dyDescent="0.25">
      <c r="C48" s="45" t="s">
        <v>124</v>
      </c>
      <c r="D48" s="45" t="s">
        <v>125</v>
      </c>
      <c r="E48" s="45" t="s">
        <v>126</v>
      </c>
      <c r="F48" s="45" t="s">
        <v>127</v>
      </c>
      <c r="G48" s="45" t="s">
        <v>24</v>
      </c>
      <c r="H48" s="45" t="s">
        <v>25</v>
      </c>
      <c r="I48" s="41" t="str">
        <f>IF(Measures[[#This Row],[Primary City Council Goal Alignment]]="N/A","No Goal Specified",LEFT(Measures[[#This Row],[Primary City Council Goal Alignment]],6))</f>
        <v>Goal 2</v>
      </c>
    </row>
    <row r="49" spans="3:9" ht="28.55" x14ac:dyDescent="0.25">
      <c r="C49" s="45" t="s">
        <v>124</v>
      </c>
      <c r="D49" s="45" t="s">
        <v>125</v>
      </c>
      <c r="E49" s="45" t="s">
        <v>128</v>
      </c>
      <c r="F49" s="45" t="s">
        <v>129</v>
      </c>
      <c r="G49" s="45" t="s">
        <v>24</v>
      </c>
      <c r="H49" s="45" t="s">
        <v>25</v>
      </c>
      <c r="I49" s="41" t="str">
        <f>IF(Measures[[#This Row],[Primary City Council Goal Alignment]]="N/A","No Goal Specified",LEFT(Measures[[#This Row],[Primary City Council Goal Alignment]],6))</f>
        <v>Goal 2</v>
      </c>
    </row>
    <row r="50" spans="3:9" ht="57.1" x14ac:dyDescent="0.25">
      <c r="C50" s="45" t="s">
        <v>124</v>
      </c>
      <c r="D50" s="45" t="s">
        <v>130</v>
      </c>
      <c r="E50" s="45" t="s">
        <v>131</v>
      </c>
      <c r="F50" s="45" t="s">
        <v>132</v>
      </c>
      <c r="G50" s="45" t="s">
        <v>18</v>
      </c>
      <c r="H50" s="45" t="s">
        <v>86</v>
      </c>
      <c r="I50" s="41" t="str">
        <f>IF(Measures[[#This Row],[Primary City Council Goal Alignment]]="N/A","No Goal Specified",LEFT(Measures[[#This Row],[Primary City Council Goal Alignment]],6))</f>
        <v>Goal 5</v>
      </c>
    </row>
    <row r="51" spans="3:9" ht="28.55" x14ac:dyDescent="0.25">
      <c r="C51" s="45" t="s">
        <v>124</v>
      </c>
      <c r="D51" s="45" t="s">
        <v>130</v>
      </c>
      <c r="E51" s="45" t="s">
        <v>133</v>
      </c>
      <c r="F51" s="45" t="s">
        <v>134</v>
      </c>
      <c r="G51" s="45" t="s">
        <v>36</v>
      </c>
      <c r="H51" s="45" t="s">
        <v>37</v>
      </c>
      <c r="I51" s="41" t="str">
        <f>IF(Measures[[#This Row],[Primary City Council Goal Alignment]]="N/A","No Goal Specified",LEFT(Measures[[#This Row],[Primary City Council Goal Alignment]],6))</f>
        <v>Goal 1</v>
      </c>
    </row>
    <row r="52" spans="3:9" ht="28.55" x14ac:dyDescent="0.25">
      <c r="C52" s="45" t="s">
        <v>124</v>
      </c>
      <c r="D52" s="45" t="s">
        <v>135</v>
      </c>
      <c r="E52" s="45" t="s">
        <v>136</v>
      </c>
      <c r="F52" s="45" t="s">
        <v>200</v>
      </c>
      <c r="G52" s="45" t="s">
        <v>18</v>
      </c>
      <c r="H52" s="45" t="s">
        <v>45</v>
      </c>
      <c r="I52" s="41" t="str">
        <f>IF(Measures[[#This Row],[Primary City Council Goal Alignment]]="N/A","No Goal Specified",LEFT(Measures[[#This Row],[Primary City Council Goal Alignment]],6))</f>
        <v>Goal 4</v>
      </c>
    </row>
    <row r="53" spans="3:9" ht="42.8" x14ac:dyDescent="0.25">
      <c r="C53" s="15" t="s">
        <v>32</v>
      </c>
      <c r="D53" s="15" t="s">
        <v>12</v>
      </c>
      <c r="E53" s="15" t="s">
        <v>137</v>
      </c>
      <c r="F53" s="15" t="s">
        <v>138</v>
      </c>
      <c r="G53" s="15" t="s">
        <v>24</v>
      </c>
      <c r="H53" s="15" t="s">
        <v>25</v>
      </c>
      <c r="I53" s="41" t="str">
        <f>IF(Measures[[#This Row],[Primary City Council Goal Alignment]]="N/A","No Goal Specified",LEFT(Measures[[#This Row],[Primary City Council Goal Alignment]],6))</f>
        <v>Goal 2</v>
      </c>
    </row>
    <row r="54" spans="3:9" ht="75.099999999999994" x14ac:dyDescent="0.25">
      <c r="C54" s="15" t="s">
        <v>32</v>
      </c>
      <c r="D54" s="15" t="s">
        <v>12</v>
      </c>
      <c r="E54" s="15" t="s">
        <v>139</v>
      </c>
      <c r="F54" s="15" t="s">
        <v>140</v>
      </c>
      <c r="G54" s="15" t="s">
        <v>11</v>
      </c>
      <c r="H54" s="15" t="s">
        <v>12</v>
      </c>
      <c r="I54" s="41" t="str">
        <f>IF(Measures[[#This Row],[Primary City Council Goal Alignment]]="N/A","No Goal Specified",LEFT(Measures[[#This Row],[Primary City Council Goal Alignment]],6))</f>
        <v>No Goal Specified</v>
      </c>
    </row>
    <row r="55" spans="3:9" ht="42.8" x14ac:dyDescent="0.25">
      <c r="C55" s="15" t="s">
        <v>32</v>
      </c>
      <c r="D55" s="15" t="s">
        <v>12</v>
      </c>
      <c r="E55" s="15" t="s">
        <v>141</v>
      </c>
      <c r="F55" s="15" t="s">
        <v>142</v>
      </c>
      <c r="G55" s="15" t="s">
        <v>36</v>
      </c>
      <c r="H55" s="15" t="s">
        <v>45</v>
      </c>
      <c r="I55" s="41" t="str">
        <f>IF(Measures[[#This Row],[Primary City Council Goal Alignment]]="N/A","No Goal Specified",LEFT(Measures[[#This Row],[Primary City Council Goal Alignment]],6))</f>
        <v>Goal 4</v>
      </c>
    </row>
    <row r="56" spans="3:9" ht="57.1" x14ac:dyDescent="0.25">
      <c r="C56" s="15" t="s">
        <v>32</v>
      </c>
      <c r="D56" s="15" t="s">
        <v>12</v>
      </c>
      <c r="E56" s="15" t="s">
        <v>143</v>
      </c>
      <c r="F56" s="15" t="s">
        <v>144</v>
      </c>
      <c r="G56" s="15" t="s">
        <v>36</v>
      </c>
      <c r="H56" s="15" t="s">
        <v>45</v>
      </c>
      <c r="I56" s="41" t="str">
        <f>IF(Measures[[#This Row],[Primary City Council Goal Alignment]]="N/A","No Goal Specified",LEFT(Measures[[#This Row],[Primary City Council Goal Alignment]],6))</f>
        <v>Goal 4</v>
      </c>
    </row>
    <row r="57" spans="3:9" ht="57.1" x14ac:dyDescent="0.25">
      <c r="C57" s="15" t="s">
        <v>32</v>
      </c>
      <c r="D57" s="15" t="s">
        <v>12</v>
      </c>
      <c r="E57" s="15" t="s">
        <v>145</v>
      </c>
      <c r="F57" s="15" t="s">
        <v>146</v>
      </c>
      <c r="G57" s="15" t="s">
        <v>36</v>
      </c>
      <c r="H57" s="15" t="s">
        <v>86</v>
      </c>
      <c r="I57" s="41" t="str">
        <f>IF(Measures[[#This Row],[Primary City Council Goal Alignment]]="N/A","No Goal Specified",LEFT(Measures[[#This Row],[Primary City Council Goal Alignment]],6))</f>
        <v>Goal 5</v>
      </c>
    </row>
    <row r="58" spans="3:9" ht="42.8" x14ac:dyDescent="0.25">
      <c r="C58" s="15" t="s">
        <v>32</v>
      </c>
      <c r="D58" s="15" t="s">
        <v>12</v>
      </c>
      <c r="E58" s="15" t="s">
        <v>147</v>
      </c>
      <c r="F58" s="15" t="s">
        <v>148</v>
      </c>
      <c r="G58" s="15" t="s">
        <v>36</v>
      </c>
      <c r="H58" s="15" t="s">
        <v>86</v>
      </c>
      <c r="I58" s="41" t="str">
        <f>IF(Measures[[#This Row],[Primary City Council Goal Alignment]]="N/A","No Goal Specified",LEFT(Measures[[#This Row],[Primary City Council Goal Alignment]],6))</f>
        <v>Goal 5</v>
      </c>
    </row>
    <row r="59" spans="3:9" ht="42.8" x14ac:dyDescent="0.25">
      <c r="C59" s="15" t="s">
        <v>32</v>
      </c>
      <c r="D59" s="15" t="s">
        <v>12</v>
      </c>
      <c r="E59" s="15" t="s">
        <v>149</v>
      </c>
      <c r="F59" s="15" t="s">
        <v>150</v>
      </c>
      <c r="G59" s="15" t="s">
        <v>36</v>
      </c>
      <c r="H59" s="15" t="s">
        <v>37</v>
      </c>
      <c r="I59" s="41" t="str">
        <f>IF(Measures[[#This Row],[Primary City Council Goal Alignment]]="N/A","No Goal Specified",LEFT(Measures[[#This Row],[Primary City Council Goal Alignment]],6))</f>
        <v>Goal 1</v>
      </c>
    </row>
    <row r="60" spans="3:9" ht="42.8" x14ac:dyDescent="0.25">
      <c r="C60" s="15" t="s">
        <v>32</v>
      </c>
      <c r="D60" s="15" t="s">
        <v>12</v>
      </c>
      <c r="E60" s="15" t="s">
        <v>151</v>
      </c>
      <c r="F60" s="15" t="s">
        <v>152</v>
      </c>
      <c r="G60" s="15" t="s">
        <v>36</v>
      </c>
      <c r="H60" s="15" t="s">
        <v>45</v>
      </c>
      <c r="I60" s="41" t="str">
        <f>IF(Measures[[#This Row],[Primary City Council Goal Alignment]]="N/A","No Goal Specified",LEFT(Measures[[#This Row],[Primary City Council Goal Alignment]],6))</f>
        <v>Goal 4</v>
      </c>
    </row>
    <row r="61" spans="3:9" ht="42.8" x14ac:dyDescent="0.25">
      <c r="C61" s="15" t="s">
        <v>32</v>
      </c>
      <c r="D61" s="15" t="s">
        <v>12</v>
      </c>
      <c r="E61" s="15" t="s">
        <v>153</v>
      </c>
      <c r="F61" s="15" t="s">
        <v>154</v>
      </c>
      <c r="G61" s="15" t="s">
        <v>36</v>
      </c>
      <c r="H61" s="15" t="s">
        <v>45</v>
      </c>
      <c r="I61" s="41" t="str">
        <f>IF(Measures[[#This Row],[Primary City Council Goal Alignment]]="N/A","No Goal Specified",LEFT(Measures[[#This Row],[Primary City Council Goal Alignment]],6))</f>
        <v>Goal 4</v>
      </c>
    </row>
    <row r="62" spans="3:9" ht="42.8" x14ac:dyDescent="0.25">
      <c r="C62" s="15" t="s">
        <v>32</v>
      </c>
      <c r="D62" s="15" t="s">
        <v>12</v>
      </c>
      <c r="E62" s="15" t="s">
        <v>155</v>
      </c>
      <c r="F62" s="15" t="s">
        <v>156</v>
      </c>
      <c r="G62" s="15" t="s">
        <v>18</v>
      </c>
      <c r="H62" s="15" t="s">
        <v>25</v>
      </c>
      <c r="I62" s="41" t="str">
        <f>IF(Measures[[#This Row],[Primary City Council Goal Alignment]]="N/A","No Goal Specified",LEFT(Measures[[#This Row],[Primary City Council Goal Alignment]],6))</f>
        <v>Goal 2</v>
      </c>
    </row>
    <row r="63" spans="3:9" ht="42.8" x14ac:dyDescent="0.25">
      <c r="C63" s="15" t="s">
        <v>32</v>
      </c>
      <c r="D63" s="15" t="s">
        <v>12</v>
      </c>
      <c r="E63" s="15" t="s">
        <v>157</v>
      </c>
      <c r="F63" s="15" t="s">
        <v>158</v>
      </c>
      <c r="G63" s="15" t="s">
        <v>18</v>
      </c>
      <c r="H63" s="15" t="s">
        <v>12</v>
      </c>
      <c r="I63" s="41" t="str">
        <f>IF(Measures[[#This Row],[Primary City Council Goal Alignment]]="N/A","No Goal Specified",LEFT(Measures[[#This Row],[Primary City Council Goal Alignment]],6))</f>
        <v>No Goal Specified</v>
      </c>
    </row>
    <row r="64" spans="3:9" ht="57.1" x14ac:dyDescent="0.25">
      <c r="C64" s="15" t="s">
        <v>32</v>
      </c>
      <c r="D64" s="15" t="s">
        <v>12</v>
      </c>
      <c r="E64" s="15" t="s">
        <v>159</v>
      </c>
      <c r="F64" s="15" t="s">
        <v>160</v>
      </c>
      <c r="G64" s="15" t="s">
        <v>18</v>
      </c>
      <c r="H64" s="15" t="s">
        <v>45</v>
      </c>
      <c r="I64" s="41" t="str">
        <f>IF(Measures[[#This Row],[Primary City Council Goal Alignment]]="N/A","No Goal Specified",LEFT(Measures[[#This Row],[Primary City Council Goal Alignment]],6))</f>
        <v>Goal 4</v>
      </c>
    </row>
    <row r="65" spans="3:9" ht="57.1" x14ac:dyDescent="0.25">
      <c r="C65" s="15" t="s">
        <v>32</v>
      </c>
      <c r="D65" s="15" t="s">
        <v>12</v>
      </c>
      <c r="E65" s="15" t="s">
        <v>161</v>
      </c>
      <c r="F65" s="15" t="s">
        <v>162</v>
      </c>
      <c r="G65" s="15" t="s">
        <v>18</v>
      </c>
      <c r="H65" s="15" t="s">
        <v>107</v>
      </c>
      <c r="I65" s="41" t="str">
        <f>IF(Measures[[#This Row],[Primary City Council Goal Alignment]]="N/A","No Goal Specified",LEFT(Measures[[#This Row],[Primary City Council Goal Alignment]],6))</f>
        <v>Goal 3</v>
      </c>
    </row>
    <row r="66" spans="3:9" ht="42.8" x14ac:dyDescent="0.25">
      <c r="C66" s="15" t="s">
        <v>32</v>
      </c>
      <c r="D66" s="15" t="s">
        <v>12</v>
      </c>
      <c r="E66" s="15" t="s">
        <v>163</v>
      </c>
      <c r="F66" s="15" t="s">
        <v>164</v>
      </c>
      <c r="G66" s="15" t="s">
        <v>18</v>
      </c>
      <c r="H66" s="15" t="s">
        <v>12</v>
      </c>
      <c r="I66" s="41" t="str">
        <f>IF(Measures[[#This Row],[Primary City Council Goal Alignment]]="N/A","No Goal Specified",LEFT(Measures[[#This Row],[Primary City Council Goal Alignment]],6))</f>
        <v>No Goal Specified</v>
      </c>
    </row>
    <row r="67" spans="3:9" ht="42.8" x14ac:dyDescent="0.25">
      <c r="C67" s="15" t="s">
        <v>32</v>
      </c>
      <c r="D67" s="15" t="s">
        <v>12</v>
      </c>
      <c r="E67" s="15" t="s">
        <v>165</v>
      </c>
      <c r="F67" s="15" t="s">
        <v>166</v>
      </c>
      <c r="G67" s="15" t="s">
        <v>18</v>
      </c>
      <c r="H67" s="15" t="s">
        <v>12</v>
      </c>
      <c r="I67" s="41" t="str">
        <f>IF(Measures[[#This Row],[Primary City Council Goal Alignment]]="N/A","No Goal Specified",LEFT(Measures[[#This Row],[Primary City Council Goal Alignment]],6))</f>
        <v>No Goal Specified</v>
      </c>
    </row>
    <row r="68" spans="3:9" ht="42.8" x14ac:dyDescent="0.25">
      <c r="C68" s="15" t="s">
        <v>32</v>
      </c>
      <c r="D68" s="15" t="s">
        <v>12</v>
      </c>
      <c r="E68" s="15" t="s">
        <v>167</v>
      </c>
      <c r="F68" s="15" t="s">
        <v>168</v>
      </c>
      <c r="G68" s="15" t="s">
        <v>18</v>
      </c>
      <c r="H68" s="15" t="s">
        <v>25</v>
      </c>
      <c r="I68" s="41" t="str">
        <f>IF(Measures[[#This Row],[Primary City Council Goal Alignment]]="N/A","No Goal Specified",LEFT(Measures[[#This Row],[Primary City Council Goal Alignment]],6))</f>
        <v>Goal 2</v>
      </c>
    </row>
    <row r="69" spans="3:9" ht="57.1" x14ac:dyDescent="0.25">
      <c r="C69" s="15" t="s">
        <v>32</v>
      </c>
      <c r="D69" s="15" t="s">
        <v>12</v>
      </c>
      <c r="E69" s="15" t="s">
        <v>169</v>
      </c>
      <c r="F69" s="15" t="s">
        <v>170</v>
      </c>
      <c r="G69" s="15" t="s">
        <v>18</v>
      </c>
      <c r="H69" s="15" t="s">
        <v>86</v>
      </c>
      <c r="I69" s="41" t="str">
        <f>IF(Measures[[#This Row],[Primary City Council Goal Alignment]]="N/A","No Goal Specified",LEFT(Measures[[#This Row],[Primary City Council Goal Alignment]],6))</f>
        <v>Goal 5</v>
      </c>
    </row>
    <row r="70" spans="3:9" ht="57.1" x14ac:dyDescent="0.25">
      <c r="C70" s="15" t="s">
        <v>32</v>
      </c>
      <c r="D70" s="15" t="s">
        <v>12</v>
      </c>
      <c r="E70" s="15" t="s">
        <v>171</v>
      </c>
      <c r="F70" s="15" t="s">
        <v>172</v>
      </c>
      <c r="G70" s="15" t="s">
        <v>18</v>
      </c>
      <c r="H70" s="15" t="s">
        <v>86</v>
      </c>
      <c r="I70" s="42" t="str">
        <f>IF(Measures[[#This Row],[Primary City Council Goal Alignment]]="N/A","No Goal Specified",LEFT(Measures[[#This Row],[Primary City Council Goal Alignment]],6))</f>
        <v>Goal 5</v>
      </c>
    </row>
  </sheetData>
  <printOptions horizontalCentered="1"/>
  <pageMargins left="0.25" right="0.25" top="0.5" bottom="0.5" header="0.3" footer="0.3"/>
  <pageSetup scale="60" fitToHeight="0" orientation="landscape" r:id="rId1"/>
  <headerFooter>
    <oddHeader>&amp;F</oddHeader>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7E3EA-DDC0-4334-9702-4AABD4538738}">
  <sheetPr>
    <tabColor theme="9" tint="0.59999389629810485"/>
  </sheetPr>
  <dimension ref="A1:AH87"/>
  <sheetViews>
    <sheetView showGridLines="0" zoomScale="90" zoomScaleNormal="90" workbookViewId="0"/>
  </sheetViews>
  <sheetFormatPr defaultRowHeight="14.3" x14ac:dyDescent="0.25"/>
  <cols>
    <col min="1" max="1" width="155.25" style="7" bestFit="1" customWidth="1"/>
    <col min="2" max="2" width="13.625" customWidth="1"/>
    <col min="3" max="3" width="2.875" customWidth="1"/>
    <col min="4" max="4" width="41.625" bestFit="1" customWidth="1"/>
    <col min="5" max="5" width="13.625" customWidth="1"/>
    <col min="6" max="6" width="3" customWidth="1"/>
    <col min="7" max="7" width="39.875" bestFit="1" customWidth="1"/>
    <col min="8" max="8" width="13.625" customWidth="1"/>
    <col min="9" max="9" width="3.375" customWidth="1"/>
    <col min="10" max="10" width="44.125" customWidth="1"/>
    <col min="11" max="11" width="13.625" customWidth="1"/>
  </cols>
  <sheetData>
    <row r="1" spans="1:34" ht="15.8" x14ac:dyDescent="0.25">
      <c r="A1" s="18" t="s">
        <v>173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row>
    <row r="2" spans="1:34" ht="14.95" x14ac:dyDescent="0.25">
      <c r="A2" s="11" t="str">
        <f>"Total "&amp;B50&amp;": "&amp;TEXT(GETPIVOTDATA("Measure",$A$50),"###")</f>
        <v>Total # of Measures: 69</v>
      </c>
      <c r="B2" s="24" t="s">
        <v>174</v>
      </c>
    </row>
    <row r="3" spans="1:34" x14ac:dyDescent="0.25">
      <c r="A3" s="4" t="s">
        <v>175</v>
      </c>
      <c r="B3" s="9"/>
    </row>
    <row r="4" spans="1:34" x14ac:dyDescent="0.25">
      <c r="A4" s="10" t="s">
        <v>176</v>
      </c>
      <c r="B4" s="13" t="s">
        <v>177</v>
      </c>
      <c r="C4" s="12"/>
      <c r="D4" s="12"/>
      <c r="E4" s="14"/>
      <c r="F4" s="12"/>
      <c r="G4" s="12"/>
      <c r="H4" s="14"/>
    </row>
    <row r="5" spans="1:34" ht="14.95" x14ac:dyDescent="0.25">
      <c r="B5" s="12"/>
      <c r="C5" s="12"/>
      <c r="D5" s="12"/>
      <c r="E5" s="12"/>
      <c r="F5" s="12"/>
      <c r="G5" s="12"/>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9" spans="1:10" x14ac:dyDescent="0.25">
      <c r="B49" s="7"/>
      <c r="C49" s="7"/>
      <c r="D49" s="7"/>
      <c r="E49" s="7"/>
      <c r="F49" s="7"/>
      <c r="G49" s="7"/>
      <c r="H49" s="7"/>
      <c r="I49" s="7"/>
      <c r="J49" s="7"/>
    </row>
    <row r="50" spans="1:10" x14ac:dyDescent="0.25">
      <c r="A50" s="5" t="s">
        <v>178</v>
      </c>
      <c r="B50" s="8" t="s">
        <v>179</v>
      </c>
      <c r="D50" s="2" t="s">
        <v>180</v>
      </c>
      <c r="E50" s="8" t="s">
        <v>179</v>
      </c>
      <c r="G50" s="2" t="s">
        <v>181</v>
      </c>
      <c r="H50" s="8" t="s">
        <v>179</v>
      </c>
    </row>
    <row r="51" spans="1:10" x14ac:dyDescent="0.25">
      <c r="A51" s="6" t="s">
        <v>182</v>
      </c>
      <c r="B51">
        <v>12</v>
      </c>
      <c r="D51" s="3" t="s">
        <v>183</v>
      </c>
      <c r="E51">
        <v>16</v>
      </c>
      <c r="G51" s="3" t="s">
        <v>7</v>
      </c>
      <c r="H51">
        <v>8</v>
      </c>
    </row>
    <row r="52" spans="1:10" x14ac:dyDescent="0.25">
      <c r="A52" s="6" t="s">
        <v>86</v>
      </c>
      <c r="B52">
        <v>12</v>
      </c>
      <c r="D52" s="3" t="s">
        <v>184</v>
      </c>
      <c r="E52">
        <v>12</v>
      </c>
      <c r="G52" s="3" t="s">
        <v>32</v>
      </c>
      <c r="H52">
        <v>21</v>
      </c>
    </row>
    <row r="53" spans="1:10" x14ac:dyDescent="0.25">
      <c r="A53" s="6" t="s">
        <v>45</v>
      </c>
      <c r="B53">
        <v>15</v>
      </c>
      <c r="D53" s="3" t="s">
        <v>185</v>
      </c>
      <c r="E53">
        <v>2</v>
      </c>
      <c r="G53" s="3" t="s">
        <v>42</v>
      </c>
      <c r="H53">
        <v>7</v>
      </c>
    </row>
    <row r="54" spans="1:10" x14ac:dyDescent="0.25">
      <c r="A54" s="6" t="s">
        <v>107</v>
      </c>
      <c r="B54">
        <v>2</v>
      </c>
      <c r="D54" s="3" t="s">
        <v>186</v>
      </c>
      <c r="E54">
        <v>15</v>
      </c>
      <c r="G54" s="3" t="s">
        <v>58</v>
      </c>
      <c r="H54">
        <v>11</v>
      </c>
    </row>
    <row r="55" spans="1:10" x14ac:dyDescent="0.25">
      <c r="A55" s="1" t="s">
        <v>25</v>
      </c>
      <c r="B55">
        <v>12</v>
      </c>
      <c r="D55" s="3" t="s">
        <v>187</v>
      </c>
      <c r="E55">
        <v>12</v>
      </c>
      <c r="G55" s="3" t="s">
        <v>83</v>
      </c>
      <c r="H55">
        <v>9</v>
      </c>
    </row>
    <row r="56" spans="1:10" x14ac:dyDescent="0.25">
      <c r="A56" s="6" t="s">
        <v>37</v>
      </c>
      <c r="B56">
        <v>16</v>
      </c>
      <c r="D56" s="3" t="s">
        <v>182</v>
      </c>
      <c r="E56">
        <v>12</v>
      </c>
      <c r="G56" s="3" t="s">
        <v>103</v>
      </c>
      <c r="H56">
        <v>8</v>
      </c>
    </row>
    <row r="57" spans="1:10" x14ac:dyDescent="0.25">
      <c r="A57" s="6" t="s">
        <v>188</v>
      </c>
      <c r="B57">
        <v>69</v>
      </c>
      <c r="D57" s="6" t="s">
        <v>188</v>
      </c>
      <c r="E57">
        <v>69</v>
      </c>
      <c r="G57" s="3" t="s">
        <v>124</v>
      </c>
      <c r="H57">
        <v>5</v>
      </c>
    </row>
    <row r="58" spans="1:10" x14ac:dyDescent="0.25">
      <c r="A58"/>
      <c r="G58" s="6" t="s">
        <v>188</v>
      </c>
      <c r="H58">
        <v>69</v>
      </c>
    </row>
    <row r="59" spans="1:10" x14ac:dyDescent="0.25">
      <c r="A59"/>
    </row>
    <row r="60" spans="1:10" x14ac:dyDescent="0.25">
      <c r="A60"/>
    </row>
    <row r="63" spans="1:10" x14ac:dyDescent="0.25">
      <c r="D63" s="2" t="s">
        <v>189</v>
      </c>
      <c r="E63" s="8" t="s">
        <v>179</v>
      </c>
      <c r="G63" s="2" t="s">
        <v>190</v>
      </c>
      <c r="H63" s="8" t="s">
        <v>179</v>
      </c>
    </row>
    <row r="64" spans="1:10" x14ac:dyDescent="0.25">
      <c r="D64" s="3" t="s">
        <v>36</v>
      </c>
      <c r="E64">
        <v>29</v>
      </c>
      <c r="G64" s="3" t="s">
        <v>7</v>
      </c>
      <c r="H64">
        <v>8</v>
      </c>
    </row>
    <row r="65" spans="1:8" x14ac:dyDescent="0.25">
      <c r="D65" s="3" t="s">
        <v>24</v>
      </c>
      <c r="E65">
        <v>10</v>
      </c>
      <c r="G65" s="4" t="s">
        <v>8</v>
      </c>
      <c r="H65">
        <v>2</v>
      </c>
    </row>
    <row r="66" spans="1:8" x14ac:dyDescent="0.25">
      <c r="D66" s="3" t="s">
        <v>11</v>
      </c>
      <c r="E66">
        <v>4</v>
      </c>
      <c r="G66" s="4" t="s">
        <v>15</v>
      </c>
      <c r="H66">
        <v>2</v>
      </c>
    </row>
    <row r="67" spans="1:8" x14ac:dyDescent="0.25">
      <c r="D67" s="3" t="s">
        <v>18</v>
      </c>
      <c r="E67">
        <v>26</v>
      </c>
      <c r="G67" s="4" t="s">
        <v>21</v>
      </c>
      <c r="H67">
        <v>4</v>
      </c>
    </row>
    <row r="68" spans="1:8" x14ac:dyDescent="0.25">
      <c r="D68" s="6" t="s">
        <v>188</v>
      </c>
      <c r="E68">
        <v>69</v>
      </c>
      <c r="G68" s="3" t="s">
        <v>32</v>
      </c>
      <c r="H68">
        <v>21</v>
      </c>
    </row>
    <row r="69" spans="1:8" x14ac:dyDescent="0.25">
      <c r="G69" s="4" t="s">
        <v>33</v>
      </c>
      <c r="H69">
        <v>3</v>
      </c>
    </row>
    <row r="70" spans="1:8" x14ac:dyDescent="0.25">
      <c r="G70" s="4" t="s">
        <v>12</v>
      </c>
      <c r="H70">
        <v>18</v>
      </c>
    </row>
    <row r="71" spans="1:8" x14ac:dyDescent="0.25">
      <c r="G71" s="3" t="s">
        <v>42</v>
      </c>
      <c r="H71">
        <v>7</v>
      </c>
    </row>
    <row r="72" spans="1:8" x14ac:dyDescent="0.25">
      <c r="A72"/>
      <c r="G72" s="4" t="s">
        <v>12</v>
      </c>
      <c r="H72">
        <v>7</v>
      </c>
    </row>
    <row r="73" spans="1:8" x14ac:dyDescent="0.25">
      <c r="A73"/>
      <c r="G73" s="3" t="s">
        <v>58</v>
      </c>
      <c r="H73">
        <v>11</v>
      </c>
    </row>
    <row r="74" spans="1:8" x14ac:dyDescent="0.25">
      <c r="A74"/>
      <c r="G74" s="4" t="s">
        <v>12</v>
      </c>
      <c r="H74">
        <v>2</v>
      </c>
    </row>
    <row r="75" spans="1:8" x14ac:dyDescent="0.25">
      <c r="A75"/>
      <c r="G75" s="4" t="s">
        <v>61</v>
      </c>
      <c r="H75">
        <v>3</v>
      </c>
    </row>
    <row r="76" spans="1:8" x14ac:dyDescent="0.25">
      <c r="G76" s="4" t="s">
        <v>70</v>
      </c>
      <c r="H76">
        <v>6</v>
      </c>
    </row>
    <row r="77" spans="1:8" x14ac:dyDescent="0.25">
      <c r="G77" s="3" t="s">
        <v>83</v>
      </c>
      <c r="H77">
        <v>9</v>
      </c>
    </row>
    <row r="78" spans="1:8" x14ac:dyDescent="0.25">
      <c r="G78" s="4" t="s">
        <v>12</v>
      </c>
      <c r="H78">
        <v>9</v>
      </c>
    </row>
    <row r="79" spans="1:8" x14ac:dyDescent="0.25">
      <c r="G79" s="3" t="s">
        <v>103</v>
      </c>
      <c r="H79">
        <v>8</v>
      </c>
    </row>
    <row r="80" spans="1:8" x14ac:dyDescent="0.25">
      <c r="G80" s="4" t="s">
        <v>117</v>
      </c>
      <c r="H80">
        <v>3</v>
      </c>
    </row>
    <row r="81" spans="7:8" x14ac:dyDescent="0.25">
      <c r="G81" s="4" t="s">
        <v>108</v>
      </c>
      <c r="H81">
        <v>4</v>
      </c>
    </row>
    <row r="82" spans="7:8" x14ac:dyDescent="0.25">
      <c r="G82" s="4" t="s">
        <v>104</v>
      </c>
      <c r="H82">
        <v>1</v>
      </c>
    </row>
    <row r="83" spans="7:8" x14ac:dyDescent="0.25">
      <c r="G83" s="3" t="s">
        <v>124</v>
      </c>
      <c r="H83">
        <v>5</v>
      </c>
    </row>
    <row r="84" spans="7:8" x14ac:dyDescent="0.25">
      <c r="G84" s="4" t="s">
        <v>125</v>
      </c>
      <c r="H84">
        <v>2</v>
      </c>
    </row>
    <row r="85" spans="7:8" x14ac:dyDescent="0.25">
      <c r="G85" s="4" t="s">
        <v>130</v>
      </c>
      <c r="H85">
        <v>2</v>
      </c>
    </row>
    <row r="86" spans="7:8" x14ac:dyDescent="0.25">
      <c r="G86" s="4" t="s">
        <v>135</v>
      </c>
      <c r="H86">
        <v>1</v>
      </c>
    </row>
    <row r="87" spans="7:8" x14ac:dyDescent="0.25">
      <c r="G87" s="6" t="s">
        <v>188</v>
      </c>
      <c r="H87">
        <v>69</v>
      </c>
    </row>
  </sheetData>
  <sheetProtection sheet="1" objects="1" scenarios="1"/>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03D7D-8406-4822-865E-4C5BBD369199}">
  <sheetPr>
    <tabColor theme="9" tint="0.59999389629810485"/>
  </sheetPr>
  <dimension ref="A1:AI112"/>
  <sheetViews>
    <sheetView showGridLines="0" zoomScale="90" zoomScaleNormal="90" workbookViewId="0">
      <selection activeCell="Q22" sqref="Q22"/>
    </sheetView>
  </sheetViews>
  <sheetFormatPr defaultRowHeight="14.3" x14ac:dyDescent="0.25"/>
  <cols>
    <col min="1" max="1" width="35.75" customWidth="1"/>
    <col min="2" max="2" width="1.375" customWidth="1"/>
    <col min="3" max="3" width="39.875" bestFit="1" customWidth="1"/>
    <col min="4" max="4" width="13.625" bestFit="1" customWidth="1"/>
    <col min="5" max="5" width="6.375" customWidth="1"/>
    <col min="6" max="6" width="28.375" customWidth="1"/>
    <col min="7" max="7" width="3.375" customWidth="1"/>
    <col min="8" max="8" width="136.75" customWidth="1"/>
    <col min="9" max="9" width="12.75" style="7" customWidth="1"/>
    <col min="10" max="11" width="12.75" customWidth="1"/>
    <col min="12" max="12" width="3.625" customWidth="1"/>
    <col min="13" max="24" width="12.75" customWidth="1"/>
  </cols>
  <sheetData>
    <row r="1" spans="1:35" ht="15.8" x14ac:dyDescent="0.25">
      <c r="A1" s="20" t="s">
        <v>191</v>
      </c>
      <c r="B1" s="20"/>
      <c r="C1" s="17"/>
      <c r="D1" s="17"/>
      <c r="E1" s="17"/>
      <c r="F1" s="17"/>
      <c r="G1" s="17"/>
      <c r="H1" s="17"/>
      <c r="I1" s="16"/>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ht="14.95" x14ac:dyDescent="0.25">
      <c r="A2" s="23" t="s">
        <v>199</v>
      </c>
      <c r="B2" s="11"/>
    </row>
    <row r="3" spans="1:35" ht="14.95" x14ac:dyDescent="0.25">
      <c r="C3" s="21" t="str">
        <f>"Summary of Strategic Measures for "&amp;H7</f>
        <v>Summary of Strategic Measures for Administrative Services Department</v>
      </c>
      <c r="D3" s="21"/>
      <c r="E3" s="21"/>
      <c r="F3" s="22"/>
      <c r="G3" s="22"/>
      <c r="H3" s="22"/>
      <c r="I3" s="25"/>
      <c r="J3" s="22"/>
      <c r="K3" s="22"/>
      <c r="L3" s="22"/>
    </row>
    <row r="4" spans="1:35" ht="14.95" x14ac:dyDescent="0.25">
      <c r="C4" s="21" t="str">
        <f>"Total "&amp;D43&amp;": "&amp;TEXT(GETPIVOTDATA("Measure",$C$43),"###")</f>
        <v>Total # of Measures: 8</v>
      </c>
      <c r="D4" s="22"/>
      <c r="E4" s="22"/>
      <c r="F4" s="22"/>
      <c r="G4" s="22"/>
      <c r="H4" s="22"/>
      <c r="I4" s="25"/>
      <c r="J4" s="22"/>
      <c r="K4" s="22"/>
      <c r="L4" s="22"/>
    </row>
    <row r="6" spans="1:35" ht="14.95" x14ac:dyDescent="0.25">
      <c r="C6" t="str">
        <f>$H$7&amp;CHAR(10)&amp;"Measures by Goal &amp; Division"</f>
        <v>Administrative Services Department
Measures by Goal &amp; Division</v>
      </c>
      <c r="H6" s="19" t="s">
        <v>0</v>
      </c>
    </row>
    <row r="7" spans="1:35" ht="14.95" x14ac:dyDescent="0.25">
      <c r="C7" s="2" t="s">
        <v>192</v>
      </c>
      <c r="D7" s="8" t="s">
        <v>179</v>
      </c>
      <c r="H7" s="3" t="s">
        <v>7</v>
      </c>
    </row>
    <row r="8" spans="1:35" ht="14.95" x14ac:dyDescent="0.25">
      <c r="C8" s="3" t="s">
        <v>184</v>
      </c>
      <c r="D8">
        <v>4</v>
      </c>
    </row>
    <row r="9" spans="1:35" ht="14.95" x14ac:dyDescent="0.25">
      <c r="C9" s="4" t="s">
        <v>21</v>
      </c>
      <c r="D9">
        <v>4</v>
      </c>
      <c r="H9" s="31" t="s">
        <v>193</v>
      </c>
      <c r="I9" s="32"/>
      <c r="J9" s="32"/>
    </row>
    <row r="10" spans="1:35" ht="14.95" x14ac:dyDescent="0.25">
      <c r="C10" s="3" t="s">
        <v>182</v>
      </c>
      <c r="D10">
        <v>4</v>
      </c>
      <c r="H10" s="33" t="str">
        <f t="shared" ref="H10:H15" si="0">IF(H107="N/A","No Goal Specified",H107)</f>
        <v>Goal 1: Strengthen Shoreline’s economic climate and opportunities</v>
      </c>
      <c r="I10" s="34"/>
      <c r="J10" s="35"/>
    </row>
    <row r="11" spans="1:35" ht="14.95" x14ac:dyDescent="0.25">
      <c r="C11" s="4" t="s">
        <v>8</v>
      </c>
      <c r="D11">
        <v>2</v>
      </c>
      <c r="H11" s="33" t="str">
        <f t="shared" si="0"/>
        <v>Goal 2: Manage and develop the City’s infrastructure, steward the natural environment and address climate impacts</v>
      </c>
      <c r="I11" s="34"/>
      <c r="J11" s="35"/>
    </row>
    <row r="12" spans="1:35" ht="14.95" x14ac:dyDescent="0.25">
      <c r="C12" s="4" t="s">
        <v>15</v>
      </c>
      <c r="D12">
        <v>2</v>
      </c>
      <c r="H12" s="33" t="str">
        <f t="shared" si="0"/>
        <v>Goal 3: Prepare for regional mass transit in Shoreline</v>
      </c>
      <c r="I12" s="34"/>
      <c r="J12" s="35"/>
    </row>
    <row r="13" spans="1:35" ht="14.95" x14ac:dyDescent="0.25">
      <c r="C13" s="3" t="s">
        <v>188</v>
      </c>
      <c r="D13">
        <v>8</v>
      </c>
      <c r="H13" s="33" t="str">
        <f t="shared" si="0"/>
        <v>Goal 4: Expand the City’s focus on equity and social justice and work to become an Anti-Racist community</v>
      </c>
      <c r="I13" s="34"/>
      <c r="J13" s="35"/>
    </row>
    <row r="14" spans="1:35" ht="14.95" x14ac:dyDescent="0.25">
      <c r="H14" s="33" t="str">
        <f t="shared" si="0"/>
        <v>Goal 5: Promote and enhance community safety, broader community connections, and a coordinated response to homelessness and individuals in behavioral health crisis</v>
      </c>
      <c r="I14" s="34"/>
      <c r="J14" s="35"/>
    </row>
    <row r="15" spans="1:35" ht="14.95" x14ac:dyDescent="0.25">
      <c r="H15" s="36" t="str">
        <f t="shared" si="0"/>
        <v>No Goal Specified</v>
      </c>
      <c r="I15" s="37"/>
      <c r="J15" s="38"/>
    </row>
    <row r="17" spans="1:9" x14ac:dyDescent="0.25">
      <c r="A17" s="47"/>
      <c r="H17" s="2" t="s">
        <v>194</v>
      </c>
    </row>
    <row r="18" spans="1:9" x14ac:dyDescent="0.25">
      <c r="A18" s="48"/>
      <c r="H18" s="3" t="s">
        <v>24</v>
      </c>
      <c r="I18"/>
    </row>
    <row r="19" spans="1:9" x14ac:dyDescent="0.25">
      <c r="A19" s="48"/>
      <c r="H19" s="4" t="s">
        <v>22</v>
      </c>
    </row>
    <row r="20" spans="1:9" ht="14.95" x14ac:dyDescent="0.25">
      <c r="H20" s="4" t="s">
        <v>28</v>
      </c>
    </row>
    <row r="21" spans="1:9" x14ac:dyDescent="0.25">
      <c r="H21" s="4" t="s">
        <v>30</v>
      </c>
    </row>
    <row r="22" spans="1:9" x14ac:dyDescent="0.25">
      <c r="H22" s="4" t="s">
        <v>26</v>
      </c>
    </row>
    <row r="23" spans="1:9" x14ac:dyDescent="0.25">
      <c r="H23" s="3" t="s">
        <v>11</v>
      </c>
    </row>
    <row r="24" spans="1:9" x14ac:dyDescent="0.25">
      <c r="H24" s="4" t="s">
        <v>13</v>
      </c>
    </row>
    <row r="25" spans="1:9" x14ac:dyDescent="0.25">
      <c r="H25" s="4" t="s">
        <v>9</v>
      </c>
    </row>
    <row r="26" spans="1:9" x14ac:dyDescent="0.25">
      <c r="H26" s="3" t="s">
        <v>18</v>
      </c>
    </row>
    <row r="27" spans="1:9" x14ac:dyDescent="0.25">
      <c r="H27" s="4" t="s">
        <v>16</v>
      </c>
    </row>
    <row r="28" spans="1:9" x14ac:dyDescent="0.25">
      <c r="C28" t="str">
        <f>$H$7&amp;CHAR(10)&amp;"Measures by Division &amp; Strategic Area"</f>
        <v>Administrative Services Department
Measures by Division &amp; Strategic Area</v>
      </c>
      <c r="H28" s="4" t="s">
        <v>19</v>
      </c>
    </row>
    <row r="29" spans="1:9" x14ac:dyDescent="0.25">
      <c r="C29" s="2" t="s">
        <v>195</v>
      </c>
      <c r="D29" s="8" t="s">
        <v>179</v>
      </c>
    </row>
    <row r="30" spans="1:9" x14ac:dyDescent="0.25">
      <c r="C30" s="3" t="s">
        <v>8</v>
      </c>
      <c r="D30">
        <v>2</v>
      </c>
      <c r="I30"/>
    </row>
    <row r="31" spans="1:9" x14ac:dyDescent="0.25">
      <c r="C31" s="4" t="s">
        <v>11</v>
      </c>
      <c r="D31">
        <v>2</v>
      </c>
      <c r="I31"/>
    </row>
    <row r="32" spans="1:9" x14ac:dyDescent="0.25">
      <c r="C32" s="3" t="s">
        <v>15</v>
      </c>
      <c r="D32">
        <v>2</v>
      </c>
      <c r="I32"/>
    </row>
    <row r="33" spans="3:9" x14ac:dyDescent="0.25">
      <c r="C33" s="4" t="s">
        <v>18</v>
      </c>
      <c r="D33">
        <v>2</v>
      </c>
      <c r="I33"/>
    </row>
    <row r="34" spans="3:9" x14ac:dyDescent="0.25">
      <c r="C34" s="3" t="s">
        <v>21</v>
      </c>
      <c r="D34">
        <v>4</v>
      </c>
      <c r="I34"/>
    </row>
    <row r="35" spans="3:9" x14ac:dyDescent="0.25">
      <c r="C35" s="4" t="s">
        <v>24</v>
      </c>
      <c r="D35">
        <v>4</v>
      </c>
      <c r="I35"/>
    </row>
    <row r="36" spans="3:9" x14ac:dyDescent="0.25">
      <c r="C36" s="3" t="s">
        <v>188</v>
      </c>
      <c r="D36">
        <v>8</v>
      </c>
    </row>
    <row r="42" spans="3:9" x14ac:dyDescent="0.25">
      <c r="C42" t="str">
        <f>$H$7&amp;CHAR(10)&amp;"Measures by Division"</f>
        <v>Administrative Services Department
Measures by Division</v>
      </c>
    </row>
    <row r="43" spans="3:9" x14ac:dyDescent="0.25">
      <c r="C43" s="2" t="s">
        <v>196</v>
      </c>
      <c r="D43" s="8" t="s">
        <v>179</v>
      </c>
    </row>
    <row r="44" spans="3:9" x14ac:dyDescent="0.25">
      <c r="C44" s="3" t="s">
        <v>8</v>
      </c>
      <c r="D44">
        <v>2</v>
      </c>
    </row>
    <row r="45" spans="3:9" x14ac:dyDescent="0.25">
      <c r="C45" s="3" t="s">
        <v>15</v>
      </c>
      <c r="D45">
        <v>2</v>
      </c>
    </row>
    <row r="46" spans="3:9" x14ac:dyDescent="0.25">
      <c r="C46" s="3" t="s">
        <v>21</v>
      </c>
      <c r="D46">
        <v>4</v>
      </c>
    </row>
    <row r="47" spans="3:9" x14ac:dyDescent="0.25">
      <c r="C47" s="3" t="s">
        <v>188</v>
      </c>
      <c r="D47">
        <v>8</v>
      </c>
    </row>
    <row r="106" spans="8:12" x14ac:dyDescent="0.25">
      <c r="H106" s="28" t="s">
        <v>197</v>
      </c>
      <c r="I106" s="29"/>
      <c r="J106" s="30"/>
      <c r="K106" s="30"/>
      <c r="L106" s="30"/>
    </row>
    <row r="107" spans="8:12" x14ac:dyDescent="0.25">
      <c r="H107" s="26" t="str" cm="1">
        <f t="array" ref="H107:H112">_xlfn._xlws.SORT(_xlfn.UNIQUE(Measures[Primary City Council Goal Alignment]))</f>
        <v>Goal 1: Strengthen Shoreline’s economic climate and opportunities</v>
      </c>
      <c r="I107" s="27"/>
      <c r="J107" s="26"/>
      <c r="K107" s="26"/>
      <c r="L107" s="26"/>
    </row>
    <row r="108" spans="8:12" x14ac:dyDescent="0.25">
      <c r="H108" s="26" t="str">
        <v>Goal 2: Manage and develop the City’s infrastructure, steward the natural environment and address climate impacts</v>
      </c>
      <c r="I108" s="27"/>
      <c r="J108" s="26"/>
      <c r="K108" s="26"/>
      <c r="L108" s="26"/>
    </row>
    <row r="109" spans="8:12" x14ac:dyDescent="0.25">
      <c r="H109" s="26" t="str">
        <v>Goal 3: Prepare for regional mass transit in Shoreline</v>
      </c>
      <c r="I109" s="27"/>
      <c r="J109" s="26"/>
      <c r="K109" s="26"/>
      <c r="L109" s="26"/>
    </row>
    <row r="110" spans="8:12" x14ac:dyDescent="0.25">
      <c r="H110" s="26" t="str">
        <v>Goal 4: Expand the City’s focus on equity and social justice and work to become an Anti-Racist community</v>
      </c>
      <c r="I110" s="27"/>
      <c r="J110" s="26"/>
      <c r="K110" s="26"/>
      <c r="L110" s="26"/>
    </row>
    <row r="111" spans="8:12" x14ac:dyDescent="0.25">
      <c r="H111" s="26" t="str">
        <v>Goal 5: Promote and enhance community safety, broader community connections, and a coordinated response to homelessness and individuals in behavioral health crisis</v>
      </c>
      <c r="I111" s="27"/>
      <c r="J111" s="26"/>
      <c r="K111" s="26"/>
      <c r="L111" s="26"/>
    </row>
    <row r="112" spans="8:12" x14ac:dyDescent="0.25">
      <c r="H112" s="26" t="str">
        <v>N/A</v>
      </c>
      <c r="I112" s="27"/>
      <c r="J112" s="26"/>
      <c r="K112" s="26"/>
      <c r="L112" s="26"/>
    </row>
  </sheetData>
  <sheetProtection pivotTables="0"/>
  <mergeCells count="1">
    <mergeCell ref="A17:A19"/>
  </mergeCells>
  <pageMargins left="0.7" right="0.7" top="0.75" bottom="0.75" header="0.3" footer="0.3"/>
  <pageSetup orientation="portrait" r:id="rId6"/>
  <drawing r:id="rId7"/>
  <extLst>
    <ext xmlns:x14="http://schemas.microsoft.com/office/spreadsheetml/2009/9/main" uri="{A8765BA9-456A-4dab-B4F3-ACF838C121DE}">
      <x14:slicerList>
        <x14:slicer r:id="rId8"/>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5241BC04E74447BD1A3E5A50B1F6BA" ma:contentTypeVersion="12" ma:contentTypeDescription="Create a new document." ma:contentTypeScope="" ma:versionID="ece55f6cda6409ce8016d9c7ca1c5149">
  <xsd:schema xmlns:xsd="http://www.w3.org/2001/XMLSchema" xmlns:xs="http://www.w3.org/2001/XMLSchema" xmlns:p="http://schemas.microsoft.com/office/2006/metadata/properties" xmlns:ns2="e2b3fa6d-f422-44ca-a072-3d08333f108d" xmlns:ns3="942b85ac-a1c3-421d-a279-6d5527c13f79" targetNamespace="http://schemas.microsoft.com/office/2006/metadata/properties" ma:root="true" ma:fieldsID="1f55ea57eeaac29e4af783f3e989e299" ns2:_="" ns3:_="">
    <xsd:import namespace="e2b3fa6d-f422-44ca-a072-3d08333f108d"/>
    <xsd:import namespace="942b85ac-a1c3-421d-a279-6d5527c13f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b3fa6d-f422-44ca-a072-3d08333f1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8178b1a-d62e-4697-8366-9da91b8939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2b85ac-a1c3-421d-a279-6d5527c13f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3424d0-2bf5-4ec2-987f-743a3dd6a55c}" ma:internalName="TaxCatchAll" ma:showField="CatchAllData" ma:web="942b85ac-a1c3-421d-a279-6d5527c13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9 1 Y X W S 3 e 0 R a k A A A A 9 g A A A B I A H A B D b 2 5 m a W c v U G F j a 2 F n Z S 5 4 b W w g o h g A K K A U A A A A A A A A A A A A A A A A A A A A A A A A A A A A h Y 9 N D o I w G E S v Q r q n f 8 T E k I + y c C u J C d G 4 b U r F R i i G F s v d X H g k r y B G U X c u 5 8 1 b z N y v N 8 j H t o k u u n e m s x l i m K J I W 9 V V x t Y Z G v w h X q J c w E a q k 6 x 1 N M n W p a O r M n T 0 / p w S E k L A I c F d X x N O K S P 7 Y l 2 q o 2 4 l + s j m v x w b 6 7 y 0 S i M B u 9 c Y w T F L G F 5 Q j i m Q G U J h 7 F f g 0 9 5 n + w N h N T R + 6 L X Q N t 6 W Q O Y I 5 P 1 B P A B Q S w M E F A A C A A g A 9 1 Y X 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d W F 1 k o i k e 4 D g A A A B E A A A A T A B w A R m 9 y b X V s Y X M v U 2 V j d G l v b j E u b S C i G A A o o B Q A A A A A A A A A A A A A A A A A A A A A A A A A A A A r T k 0 u y c z P U w i G 0 I b W A F B L A Q I t A B Q A A g A I A P d W F 1 k t 3 t E W p A A A A P Y A A A A S A A A A A A A A A A A A A A A A A A A A A A B D b 2 5 m a W c v U G F j a 2 F n Z S 5 4 b W x Q S w E C L Q A U A A I A C A D 3 V h d Z D 8 r p q 6 Q A A A D p A A A A E w A A A A A A A A A A A A A A A A D w A A A A W 0 N v b n R l b n R f V H l w Z X N d L n h t b F B L A Q I t A B Q A A g A I A P d W F 1 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S r h 6 Q C 8 3 S r Y R R j g H b J w r A A A A A A I A A A A A A A N m A A D A A A A A E A A A A A O W o 9 V J X g J L c j C E / N n l L B Q A A A A A B I A A A K A A A A A Q A A A A y J 9 + t M T B N / o c 8 X R s B P U B 5 l A A A A C r 3 y 2 1 K M c t t J P y z / u e i M / l 0 G t Z f L c 4 R X + / I K O t i N z b T 2 D F + w 1 4 w t 0 m w V I Q O 8 D c U e / u 7 0 B b l g u K C v C h C x H d W I l g U b A z A V a j 5 H O N F T B f T 8 4 j D R Q A A A A J 2 B q F L + G y r c C 2 v k n n i 7 w 5 b n e k u w = = < / 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942b85ac-a1c3-421d-a279-6d5527c13f79" xsi:nil="true"/>
    <lcf76f155ced4ddcb4097134ff3c332f xmlns="e2b3fa6d-f422-44ca-a072-3d08333f108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CF1A76-B978-4263-968C-D7A945349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b3fa6d-f422-44ca-a072-3d08333f108d"/>
    <ds:schemaRef ds:uri="942b85ac-a1c3-421d-a279-6d5527c13f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180FE3-7B5F-40E5-A84F-84819F5FE7CA}">
  <ds:schemaRefs>
    <ds:schemaRef ds:uri="http://schemas.microsoft.com/DataMashup"/>
  </ds:schemaRefs>
</ds:datastoreItem>
</file>

<file path=customXml/itemProps3.xml><?xml version="1.0" encoding="utf-8"?>
<ds:datastoreItem xmlns:ds="http://schemas.openxmlformats.org/officeDocument/2006/customXml" ds:itemID="{3E1E4A09-37CD-43BF-B643-898D708EF6AF}">
  <ds:schemaRefs>
    <ds:schemaRef ds:uri="http://schemas.microsoft.com/office/2006/documentManagement/types"/>
    <ds:schemaRef ds:uri="http://www.w3.org/XML/1998/namespace"/>
    <ds:schemaRef ds:uri="http://purl.org/dc/dcmitype/"/>
    <ds:schemaRef ds:uri="http://schemas.microsoft.com/office/infopath/2007/PartnerControls"/>
    <ds:schemaRef ds:uri="e2b3fa6d-f422-44ca-a072-3d08333f108d"/>
    <ds:schemaRef ds:uri="http://schemas.microsoft.com/office/2006/metadata/properties"/>
    <ds:schemaRef ds:uri="http://purl.org/dc/terms/"/>
    <ds:schemaRef ds:uri="http://purl.org/dc/elements/1.1/"/>
    <ds:schemaRef ds:uri="http://schemas.openxmlformats.org/package/2006/metadata/core-properties"/>
    <ds:schemaRef ds:uri="942b85ac-a1c3-421d-a279-6d5527c13f79"/>
  </ds:schemaRefs>
</ds:datastoreItem>
</file>

<file path=customXml/itemProps4.xml><?xml version="1.0" encoding="utf-8"?>
<ds:datastoreItem xmlns:ds="http://schemas.openxmlformats.org/officeDocument/2006/customXml" ds:itemID="{88CC3CE4-D638-4F69-B669-3C1E1B7A75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2024 Strategic Measures</vt:lpstr>
      <vt:lpstr>Summary Overview</vt:lpstr>
      <vt:lpstr>Department Selectable Summary</vt:lpstr>
      <vt:lpstr>'2024 Strategic Measures'!Print_Area</vt:lpstr>
      <vt:lpstr>'2024 Strategic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Arias</dc:creator>
  <cp:keywords/>
  <dc:description/>
  <cp:lastModifiedBy>Heidi Costello</cp:lastModifiedBy>
  <cp:revision/>
  <dcterms:created xsi:type="dcterms:W3CDTF">2024-08-07T22:18:39Z</dcterms:created>
  <dcterms:modified xsi:type="dcterms:W3CDTF">2024-09-06T22:52:05Z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0x010100AC5241BC04E74447BD1A3E5A50B1F6BA</vt:lpwstr>
  </property>
  <property fmtid="{D5CDD505-2E9C-101B-9397-08002B2CF9AE}" pid="3" name="MediaServiceImageTags">
    <vt:lpwstr/>
  </property>
</Properties>
</file>